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050" activeTab="1"/>
  </bookViews>
  <sheets>
    <sheet name="Produção Convencional" sheetId="1" r:id="rId1"/>
    <sheet name="Produção Kambam" sheetId="2" r:id="rId2"/>
    <sheet name="NÃO.EDITAR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<sst xmlns="http://schemas.openxmlformats.org/spreadsheetml/2006/main" count="109" uniqueCount="43">
  <si>
    <t>MP1</t>
  </si>
  <si>
    <t>MP2</t>
  </si>
  <si>
    <t>MP3</t>
  </si>
  <si>
    <t xml:space="preserve">Jogada </t>
  </si>
  <si>
    <t>EI1</t>
  </si>
  <si>
    <t>EF 1</t>
  </si>
  <si>
    <t>EI2</t>
  </si>
  <si>
    <t>EF 2</t>
  </si>
  <si>
    <t>EI3</t>
  </si>
  <si>
    <t>EF 3</t>
  </si>
  <si>
    <t>PA</t>
  </si>
  <si>
    <t>∑</t>
  </si>
  <si>
    <t>WIP</t>
  </si>
  <si>
    <t>IIMP</t>
  </si>
  <si>
    <t>IFPP</t>
  </si>
  <si>
    <t>PE</t>
  </si>
  <si>
    <t>∑PA</t>
  </si>
  <si>
    <t xml:space="preserve">Capadicade Produtiva </t>
  </si>
  <si>
    <t>Maxima</t>
  </si>
  <si>
    <t>Maquina 1</t>
  </si>
  <si>
    <t>Maquina 2</t>
  </si>
  <si>
    <t>Maquina 3</t>
  </si>
  <si>
    <t>Mínima</t>
  </si>
  <si>
    <t>Linha de Prod.</t>
  </si>
  <si>
    <t>Formulas de Produtividade</t>
  </si>
  <si>
    <t>MAQ1</t>
  </si>
  <si>
    <t>MAQ2</t>
  </si>
  <si>
    <t>MAQ3</t>
  </si>
  <si>
    <t>ES1</t>
  </si>
  <si>
    <t>ES2</t>
  </si>
  <si>
    <t>ES3</t>
  </si>
  <si>
    <t>MP 1,2,3</t>
  </si>
  <si>
    <t xml:space="preserve">ES 1, 2, 3 </t>
  </si>
  <si>
    <t>MAQ 1, 2, 3</t>
  </si>
  <si>
    <t>EF 1, 2, 3</t>
  </si>
  <si>
    <t>Materia Prima Inicial</t>
  </si>
  <si>
    <t>Estoque de Segurança</t>
  </si>
  <si>
    <t>Máquina Produtiva</t>
  </si>
  <si>
    <t>Estoque Final Não Processado</t>
  </si>
  <si>
    <t>Produtos Acabados Naquele Ciclo</t>
  </si>
  <si>
    <t xml:space="preserve">Somatório de Produtos Acabados </t>
  </si>
  <si>
    <t>Número de Itens em Processo</t>
  </si>
  <si>
    <t>GLOSSÁRIO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</si>
</sst>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>
        <color theme="0"/>
      </bottom>
    </border>
    <border>
      <left style="thin"/>
      <right style="thin"/>
      <top style="medium"/>
      <bottom style="thin">
        <color theme="0"/>
      </bottom>
    </border>
    <border>
      <left style="thin"/>
      <right style="medium"/>
      <top style="medium"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>
        <color theme="0"/>
      </bottom>
    </border>
    <border>
      <left style="thin"/>
      <right style="thin"/>
      <top/>
      <bottom style="thin">
        <color theme="0"/>
      </bottom>
    </border>
    <border>
      <left style="thin"/>
      <right style="medium"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0" fontId="35" fillId="8" borderId="13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35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37" fillId="8" borderId="0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5" fillId="34" borderId="19" xfId="0" applyFont="1" applyFill="1" applyBorder="1" applyAlignment="1">
      <alignment horizontal="center" vertical="center"/>
    </xf>
    <xf numFmtId="0" fontId="35" fillId="35" borderId="19" xfId="0" applyFont="1" applyFill="1" applyBorder="1" applyAlignment="1">
      <alignment horizontal="center" vertical="center"/>
    </xf>
    <xf numFmtId="0" fontId="35" fillId="36" borderId="19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5" fillId="37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21" fillId="38" borderId="25" xfId="0" applyFont="1" applyFill="1" applyBorder="1" applyAlignment="1">
      <alignment horizontal="center" vertical="center"/>
    </xf>
    <xf numFmtId="0" fontId="21" fillId="38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21" fillId="38" borderId="33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35" xfId="0" applyFont="1" applyFill="1" applyBorder="1" applyAlignment="1">
      <alignment horizontal="center" vertical="center"/>
    </xf>
    <xf numFmtId="0" fontId="21" fillId="38" borderId="36" xfId="0" applyFont="1" applyFill="1" applyBorder="1" applyAlignment="1">
      <alignment horizontal="center" vertical="center"/>
    </xf>
    <xf numFmtId="0" fontId="21" fillId="38" borderId="37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41" xfId="0" applyFont="1" applyFill="1" applyBorder="1" applyAlignment="1">
      <alignment horizontal="center" vertical="center"/>
    </xf>
    <xf numFmtId="0" fontId="21" fillId="38" borderId="4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26</xdr:row>
      <xdr:rowOff>95250</xdr:rowOff>
    </xdr:from>
    <xdr:to>
      <xdr:col>14</xdr:col>
      <xdr:colOff>161925</xdr:colOff>
      <xdr:row>27</xdr:row>
      <xdr:rowOff>190500</xdr:rowOff>
    </xdr:to>
    <xdr:sp macro="[0]!Reiniciar_Jogo_Convencional">
      <xdr:nvSpPr>
        <xdr:cNvPr id="1" name="Retângulo 32"/>
        <xdr:cNvSpPr>
          <a:spLocks/>
        </xdr:cNvSpPr>
      </xdr:nvSpPr>
      <xdr:spPr>
        <a:xfrm>
          <a:off x="5314950" y="4419600"/>
          <a:ext cx="1952625" cy="285750"/>
        </a:xfrm>
        <a:prstGeom prst="rect">
          <a:avLst/>
        </a:prstGeom>
        <a:solidFill>
          <a:srgbClr val="A6A6A6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Reiniciar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Jogo</a:t>
          </a:r>
        </a:p>
      </xdr:txBody>
    </xdr:sp>
    <xdr:clientData/>
  </xdr:twoCellAnchor>
  <xdr:twoCellAnchor>
    <xdr:from>
      <xdr:col>16</xdr:col>
      <xdr:colOff>57150</xdr:colOff>
      <xdr:row>26</xdr:row>
      <xdr:rowOff>95250</xdr:rowOff>
    </xdr:from>
    <xdr:to>
      <xdr:col>19</xdr:col>
      <xdr:colOff>95250</xdr:colOff>
      <xdr:row>27</xdr:row>
      <xdr:rowOff>190500</xdr:rowOff>
    </xdr:to>
    <xdr:sp macro="[0]!Atualizar_Dados">
      <xdr:nvSpPr>
        <xdr:cNvPr id="2" name="Retângulo 33"/>
        <xdr:cNvSpPr>
          <a:spLocks/>
        </xdr:cNvSpPr>
      </xdr:nvSpPr>
      <xdr:spPr>
        <a:xfrm>
          <a:off x="8191500" y="4419600"/>
          <a:ext cx="1438275" cy="285750"/>
        </a:xfrm>
        <a:prstGeom prst="rect">
          <a:avLst/>
        </a:prstGeom>
        <a:solidFill>
          <a:srgbClr val="A6A6A6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Gerar Quadro</a:t>
          </a:r>
        </a:p>
      </xdr:txBody>
    </xdr:sp>
    <xdr:clientData/>
  </xdr:twoCellAnchor>
  <xdr:twoCellAnchor editAs="oneCell">
    <xdr:from>
      <xdr:col>14</xdr:col>
      <xdr:colOff>238125</xdr:colOff>
      <xdr:row>25</xdr:row>
      <xdr:rowOff>76200</xdr:rowOff>
    </xdr:from>
    <xdr:to>
      <xdr:col>15</xdr:col>
      <xdr:colOff>466725</xdr:colOff>
      <xdr:row>28</xdr:row>
      <xdr:rowOff>180975</xdr:rowOff>
    </xdr:to>
    <xdr:pic macro="[0]!Dado_Virtual_Convencional"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210050"/>
          <a:ext cx="7429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66675</xdr:colOff>
      <xdr:row>4</xdr:row>
      <xdr:rowOff>57150</xdr:rowOff>
    </xdr:from>
    <xdr:to>
      <xdr:col>16</xdr:col>
      <xdr:colOff>285750</xdr:colOff>
      <xdr:row>22</xdr:row>
      <xdr:rowOff>152400</xdr:rowOff>
    </xdr:to>
    <xdr:grpSp>
      <xdr:nvGrpSpPr>
        <xdr:cNvPr id="4" name="Setas"/>
        <xdr:cNvGrpSpPr>
          <a:grpSpLocks/>
        </xdr:cNvGrpSpPr>
      </xdr:nvGrpSpPr>
      <xdr:grpSpPr>
        <a:xfrm>
          <a:off x="3343275" y="781050"/>
          <a:ext cx="5076825" cy="2924175"/>
          <a:chOff x="3338793" y="819150"/>
          <a:chExt cx="5101478" cy="2988049"/>
        </a:xfrm>
        <a:solidFill>
          <a:srgbClr val="FFFFFF"/>
        </a:solidFill>
      </xdr:grpSpPr>
      <xdr:sp>
        <xdr:nvSpPr>
          <xdr:cNvPr id="5" name="Seta para a direita 702"/>
          <xdr:cNvSpPr>
            <a:spLocks/>
          </xdr:cNvSpPr>
        </xdr:nvSpPr>
        <xdr:spPr>
          <a:xfrm>
            <a:off x="3338793" y="81915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eta para a direita 703"/>
          <xdr:cNvSpPr>
            <a:spLocks/>
          </xdr:cNvSpPr>
        </xdr:nvSpPr>
        <xdr:spPr>
          <a:xfrm>
            <a:off x="3338793" y="114410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Seta para a direita 704"/>
          <xdr:cNvSpPr>
            <a:spLocks/>
          </xdr:cNvSpPr>
        </xdr:nvSpPr>
        <xdr:spPr>
          <a:xfrm>
            <a:off x="3338793" y="14690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Seta para a direita 705"/>
          <xdr:cNvSpPr>
            <a:spLocks/>
          </xdr:cNvSpPr>
        </xdr:nvSpPr>
        <xdr:spPr>
          <a:xfrm>
            <a:off x="3338793" y="179400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eta para a direita 706"/>
          <xdr:cNvSpPr>
            <a:spLocks/>
          </xdr:cNvSpPr>
        </xdr:nvSpPr>
        <xdr:spPr>
          <a:xfrm>
            <a:off x="3338793" y="21189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eta para a direita 707"/>
          <xdr:cNvSpPr>
            <a:spLocks/>
          </xdr:cNvSpPr>
        </xdr:nvSpPr>
        <xdr:spPr>
          <a:xfrm>
            <a:off x="3338793" y="24439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Seta para a direita 708"/>
          <xdr:cNvSpPr>
            <a:spLocks/>
          </xdr:cNvSpPr>
        </xdr:nvSpPr>
        <xdr:spPr>
          <a:xfrm>
            <a:off x="3338793" y="276885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eta para a direita 709"/>
          <xdr:cNvSpPr>
            <a:spLocks/>
          </xdr:cNvSpPr>
        </xdr:nvSpPr>
        <xdr:spPr>
          <a:xfrm>
            <a:off x="3338793" y="30938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Seta para a direita 710"/>
          <xdr:cNvSpPr>
            <a:spLocks/>
          </xdr:cNvSpPr>
        </xdr:nvSpPr>
        <xdr:spPr>
          <a:xfrm>
            <a:off x="3338793" y="3407547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Seta para a direita 711"/>
          <xdr:cNvSpPr>
            <a:spLocks/>
          </xdr:cNvSpPr>
        </xdr:nvSpPr>
        <xdr:spPr>
          <a:xfrm>
            <a:off x="3338793" y="3721293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eta para a direita 712"/>
          <xdr:cNvSpPr>
            <a:spLocks/>
          </xdr:cNvSpPr>
        </xdr:nvSpPr>
        <xdr:spPr>
          <a:xfrm>
            <a:off x="5770923" y="81915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Seta para a direita 713"/>
          <xdr:cNvSpPr>
            <a:spLocks/>
          </xdr:cNvSpPr>
        </xdr:nvSpPr>
        <xdr:spPr>
          <a:xfrm>
            <a:off x="5770923" y="114410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Seta para a direita 714"/>
          <xdr:cNvSpPr>
            <a:spLocks/>
          </xdr:cNvSpPr>
        </xdr:nvSpPr>
        <xdr:spPr>
          <a:xfrm>
            <a:off x="5770923" y="14690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eta para a direita 715"/>
          <xdr:cNvSpPr>
            <a:spLocks/>
          </xdr:cNvSpPr>
        </xdr:nvSpPr>
        <xdr:spPr>
          <a:xfrm>
            <a:off x="5770923" y="179400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Seta para a direita 716"/>
          <xdr:cNvSpPr>
            <a:spLocks/>
          </xdr:cNvSpPr>
        </xdr:nvSpPr>
        <xdr:spPr>
          <a:xfrm>
            <a:off x="5770923" y="21189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Seta para a direita 717"/>
          <xdr:cNvSpPr>
            <a:spLocks/>
          </xdr:cNvSpPr>
        </xdr:nvSpPr>
        <xdr:spPr>
          <a:xfrm>
            <a:off x="5770923" y="24439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Seta para a direita 718"/>
          <xdr:cNvSpPr>
            <a:spLocks/>
          </xdr:cNvSpPr>
        </xdr:nvSpPr>
        <xdr:spPr>
          <a:xfrm>
            <a:off x="5770923" y="276885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Seta para a direita 719"/>
          <xdr:cNvSpPr>
            <a:spLocks/>
          </xdr:cNvSpPr>
        </xdr:nvSpPr>
        <xdr:spPr>
          <a:xfrm>
            <a:off x="5770923" y="30938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Seta para a direita 720"/>
          <xdr:cNvSpPr>
            <a:spLocks/>
          </xdr:cNvSpPr>
        </xdr:nvSpPr>
        <xdr:spPr>
          <a:xfrm>
            <a:off x="5770923" y="3407547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eta para a direita 721"/>
          <xdr:cNvSpPr>
            <a:spLocks/>
          </xdr:cNvSpPr>
        </xdr:nvSpPr>
        <xdr:spPr>
          <a:xfrm>
            <a:off x="5770923" y="3721293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eta para a direita 722"/>
          <xdr:cNvSpPr>
            <a:spLocks/>
          </xdr:cNvSpPr>
        </xdr:nvSpPr>
        <xdr:spPr>
          <a:xfrm>
            <a:off x="8201777" y="81915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Seta para a direita 723"/>
          <xdr:cNvSpPr>
            <a:spLocks/>
          </xdr:cNvSpPr>
        </xdr:nvSpPr>
        <xdr:spPr>
          <a:xfrm>
            <a:off x="8201777" y="114410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Seta para a direita 724"/>
          <xdr:cNvSpPr>
            <a:spLocks/>
          </xdr:cNvSpPr>
        </xdr:nvSpPr>
        <xdr:spPr>
          <a:xfrm>
            <a:off x="8201777" y="14690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Seta para a direita 725"/>
          <xdr:cNvSpPr>
            <a:spLocks/>
          </xdr:cNvSpPr>
        </xdr:nvSpPr>
        <xdr:spPr>
          <a:xfrm>
            <a:off x="8201777" y="179400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Seta para a direita 726"/>
          <xdr:cNvSpPr>
            <a:spLocks/>
          </xdr:cNvSpPr>
        </xdr:nvSpPr>
        <xdr:spPr>
          <a:xfrm>
            <a:off x="8201777" y="21189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Seta para a direita 727"/>
          <xdr:cNvSpPr>
            <a:spLocks/>
          </xdr:cNvSpPr>
        </xdr:nvSpPr>
        <xdr:spPr>
          <a:xfrm>
            <a:off x="8201777" y="24439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Seta para a direita 728"/>
          <xdr:cNvSpPr>
            <a:spLocks/>
          </xdr:cNvSpPr>
        </xdr:nvSpPr>
        <xdr:spPr>
          <a:xfrm>
            <a:off x="8201777" y="276885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Seta para a direita 729"/>
          <xdr:cNvSpPr>
            <a:spLocks/>
          </xdr:cNvSpPr>
        </xdr:nvSpPr>
        <xdr:spPr>
          <a:xfrm>
            <a:off x="8201777" y="30938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Seta para a direita 730"/>
          <xdr:cNvSpPr>
            <a:spLocks/>
          </xdr:cNvSpPr>
        </xdr:nvSpPr>
        <xdr:spPr>
          <a:xfrm>
            <a:off x="8201777" y="3407547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Seta para a direita 731"/>
          <xdr:cNvSpPr>
            <a:spLocks/>
          </xdr:cNvSpPr>
        </xdr:nvSpPr>
        <xdr:spPr>
          <a:xfrm>
            <a:off x="8201777" y="3721293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27</xdr:row>
      <xdr:rowOff>57150</xdr:rowOff>
    </xdr:from>
    <xdr:to>
      <xdr:col>12</xdr:col>
      <xdr:colOff>142875</xdr:colOff>
      <xdr:row>28</xdr:row>
      <xdr:rowOff>133350</xdr:rowOff>
    </xdr:to>
    <xdr:sp macro="[0]!Reiniciar_Jogo_Kambam">
      <xdr:nvSpPr>
        <xdr:cNvPr id="1" name="Retângulo 31"/>
        <xdr:cNvSpPr>
          <a:spLocks/>
        </xdr:cNvSpPr>
      </xdr:nvSpPr>
      <xdr:spPr>
        <a:xfrm>
          <a:off x="5495925" y="4648200"/>
          <a:ext cx="1562100" cy="276225"/>
        </a:xfrm>
        <a:prstGeom prst="rect">
          <a:avLst/>
        </a:prstGeom>
        <a:solidFill>
          <a:srgbClr val="A6A6A6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Reiniciar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Jogo</a:t>
          </a:r>
        </a:p>
      </xdr:txBody>
    </xdr:sp>
    <xdr:clientData/>
  </xdr:twoCellAnchor>
  <xdr:twoCellAnchor>
    <xdr:from>
      <xdr:col>7</xdr:col>
      <xdr:colOff>66675</xdr:colOff>
      <xdr:row>4</xdr:row>
      <xdr:rowOff>57150</xdr:rowOff>
    </xdr:from>
    <xdr:to>
      <xdr:col>19</xdr:col>
      <xdr:colOff>295275</xdr:colOff>
      <xdr:row>22</xdr:row>
      <xdr:rowOff>152400</xdr:rowOff>
    </xdr:to>
    <xdr:grpSp>
      <xdr:nvGrpSpPr>
        <xdr:cNvPr id="2" name="setas"/>
        <xdr:cNvGrpSpPr>
          <a:grpSpLocks/>
        </xdr:cNvGrpSpPr>
      </xdr:nvGrpSpPr>
      <xdr:grpSpPr>
        <a:xfrm>
          <a:off x="4343400" y="790575"/>
          <a:ext cx="6324600" cy="2990850"/>
          <a:chOff x="4080782" y="819150"/>
          <a:chExt cx="6361339" cy="2902404"/>
        </a:xfrm>
        <a:solidFill>
          <a:srgbClr val="FFFFFF"/>
        </a:solidFill>
      </xdr:grpSpPr>
      <xdr:sp>
        <xdr:nvSpPr>
          <xdr:cNvPr id="3" name="Seta para a direita 154"/>
          <xdr:cNvSpPr>
            <a:spLocks/>
          </xdr:cNvSpPr>
        </xdr:nvSpPr>
        <xdr:spPr>
          <a:xfrm>
            <a:off x="4080782" y="819150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eta para a direita 155"/>
          <xdr:cNvSpPr>
            <a:spLocks/>
          </xdr:cNvSpPr>
        </xdr:nvSpPr>
        <xdr:spPr>
          <a:xfrm>
            <a:off x="4080782" y="1131884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eta para a direita 156"/>
          <xdr:cNvSpPr>
            <a:spLocks/>
          </xdr:cNvSpPr>
        </xdr:nvSpPr>
        <xdr:spPr>
          <a:xfrm>
            <a:off x="4080782" y="1445344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eta para a direita 157"/>
          <xdr:cNvSpPr>
            <a:spLocks/>
          </xdr:cNvSpPr>
        </xdr:nvSpPr>
        <xdr:spPr>
          <a:xfrm>
            <a:off x="4080782" y="1758078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Seta para a direita 158"/>
          <xdr:cNvSpPr>
            <a:spLocks/>
          </xdr:cNvSpPr>
        </xdr:nvSpPr>
        <xdr:spPr>
          <a:xfrm>
            <a:off x="4080782" y="2070812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Seta para a direita 159"/>
          <xdr:cNvSpPr>
            <a:spLocks/>
          </xdr:cNvSpPr>
        </xdr:nvSpPr>
        <xdr:spPr>
          <a:xfrm>
            <a:off x="4080782" y="2384271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eta para a direita 160"/>
          <xdr:cNvSpPr>
            <a:spLocks/>
          </xdr:cNvSpPr>
        </xdr:nvSpPr>
        <xdr:spPr>
          <a:xfrm>
            <a:off x="4080782" y="2697005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eta para a direita 161"/>
          <xdr:cNvSpPr>
            <a:spLocks/>
          </xdr:cNvSpPr>
        </xdr:nvSpPr>
        <xdr:spPr>
          <a:xfrm>
            <a:off x="4080782" y="3009739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Seta para a direita 162"/>
          <xdr:cNvSpPr>
            <a:spLocks/>
          </xdr:cNvSpPr>
        </xdr:nvSpPr>
        <xdr:spPr>
          <a:xfrm>
            <a:off x="4080782" y="3323199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eta para a direita 163"/>
          <xdr:cNvSpPr>
            <a:spLocks/>
          </xdr:cNvSpPr>
        </xdr:nvSpPr>
        <xdr:spPr>
          <a:xfrm>
            <a:off x="4080782" y="3635933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Seta para a direita 164"/>
          <xdr:cNvSpPr>
            <a:spLocks/>
          </xdr:cNvSpPr>
        </xdr:nvSpPr>
        <xdr:spPr>
          <a:xfrm>
            <a:off x="7251909" y="819150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Seta para a direita 165"/>
          <xdr:cNvSpPr>
            <a:spLocks/>
          </xdr:cNvSpPr>
        </xdr:nvSpPr>
        <xdr:spPr>
          <a:xfrm>
            <a:off x="7251909" y="1131884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eta para a direita 166"/>
          <xdr:cNvSpPr>
            <a:spLocks/>
          </xdr:cNvSpPr>
        </xdr:nvSpPr>
        <xdr:spPr>
          <a:xfrm>
            <a:off x="7251909" y="1445344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Seta para a direita 167"/>
          <xdr:cNvSpPr>
            <a:spLocks/>
          </xdr:cNvSpPr>
        </xdr:nvSpPr>
        <xdr:spPr>
          <a:xfrm>
            <a:off x="7251909" y="1758078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Seta para a direita 168"/>
          <xdr:cNvSpPr>
            <a:spLocks/>
          </xdr:cNvSpPr>
        </xdr:nvSpPr>
        <xdr:spPr>
          <a:xfrm>
            <a:off x="7251909" y="2070812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eta para a direita 169"/>
          <xdr:cNvSpPr>
            <a:spLocks/>
          </xdr:cNvSpPr>
        </xdr:nvSpPr>
        <xdr:spPr>
          <a:xfrm>
            <a:off x="7251909" y="2384271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Seta para a direita 170"/>
          <xdr:cNvSpPr>
            <a:spLocks/>
          </xdr:cNvSpPr>
        </xdr:nvSpPr>
        <xdr:spPr>
          <a:xfrm>
            <a:off x="7251909" y="2697005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Seta para a direita 171"/>
          <xdr:cNvSpPr>
            <a:spLocks/>
          </xdr:cNvSpPr>
        </xdr:nvSpPr>
        <xdr:spPr>
          <a:xfrm>
            <a:off x="7251909" y="3009739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Seta para a direita 172"/>
          <xdr:cNvSpPr>
            <a:spLocks/>
          </xdr:cNvSpPr>
        </xdr:nvSpPr>
        <xdr:spPr>
          <a:xfrm>
            <a:off x="7251909" y="3323199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Seta para a direita 173"/>
          <xdr:cNvSpPr>
            <a:spLocks/>
          </xdr:cNvSpPr>
        </xdr:nvSpPr>
        <xdr:spPr>
          <a:xfrm>
            <a:off x="7251909" y="3635933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Seta para a direita 174"/>
          <xdr:cNvSpPr>
            <a:spLocks/>
          </xdr:cNvSpPr>
        </xdr:nvSpPr>
        <xdr:spPr>
          <a:xfrm>
            <a:off x="10203571" y="819150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eta para a direita 175"/>
          <xdr:cNvSpPr>
            <a:spLocks/>
          </xdr:cNvSpPr>
        </xdr:nvSpPr>
        <xdr:spPr>
          <a:xfrm>
            <a:off x="10203571" y="1131884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eta para a direita 176"/>
          <xdr:cNvSpPr>
            <a:spLocks/>
          </xdr:cNvSpPr>
        </xdr:nvSpPr>
        <xdr:spPr>
          <a:xfrm>
            <a:off x="10203571" y="1445344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Seta para a direita 177"/>
          <xdr:cNvSpPr>
            <a:spLocks/>
          </xdr:cNvSpPr>
        </xdr:nvSpPr>
        <xdr:spPr>
          <a:xfrm>
            <a:off x="10203571" y="1758078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Seta para a direita 178"/>
          <xdr:cNvSpPr>
            <a:spLocks/>
          </xdr:cNvSpPr>
        </xdr:nvSpPr>
        <xdr:spPr>
          <a:xfrm>
            <a:off x="10203571" y="2070812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Seta para a direita 179"/>
          <xdr:cNvSpPr>
            <a:spLocks/>
          </xdr:cNvSpPr>
        </xdr:nvSpPr>
        <xdr:spPr>
          <a:xfrm>
            <a:off x="10203571" y="2384271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Seta para a direita 180"/>
          <xdr:cNvSpPr>
            <a:spLocks/>
          </xdr:cNvSpPr>
        </xdr:nvSpPr>
        <xdr:spPr>
          <a:xfrm>
            <a:off x="10203571" y="2697005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Seta para a direita 181"/>
          <xdr:cNvSpPr>
            <a:spLocks/>
          </xdr:cNvSpPr>
        </xdr:nvSpPr>
        <xdr:spPr>
          <a:xfrm>
            <a:off x="10203571" y="3009739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Seta para a direita 182"/>
          <xdr:cNvSpPr>
            <a:spLocks/>
          </xdr:cNvSpPr>
        </xdr:nvSpPr>
        <xdr:spPr>
          <a:xfrm>
            <a:off x="10203571" y="3323199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Seta para a direita 183"/>
          <xdr:cNvSpPr>
            <a:spLocks/>
          </xdr:cNvSpPr>
        </xdr:nvSpPr>
        <xdr:spPr>
          <a:xfrm>
            <a:off x="10203571" y="3635933"/>
            <a:ext cx="238550" cy="85621"/>
          </a:xfrm>
          <a:prstGeom prst="rightArrow">
            <a:avLst>
              <a:gd name="adj" fmla="val 31999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180975</xdr:colOff>
      <xdr:row>25</xdr:row>
      <xdr:rowOff>28575</xdr:rowOff>
    </xdr:from>
    <xdr:to>
      <xdr:col>16</xdr:col>
      <xdr:colOff>247650</xdr:colOff>
      <xdr:row>29</xdr:row>
      <xdr:rowOff>190500</xdr:rowOff>
    </xdr:to>
    <xdr:grpSp>
      <xdr:nvGrpSpPr>
        <xdr:cNvPr id="33" name="Grupo 195"/>
        <xdr:cNvGrpSpPr>
          <a:grpSpLocks/>
        </xdr:cNvGrpSpPr>
      </xdr:nvGrpSpPr>
      <xdr:grpSpPr>
        <a:xfrm>
          <a:off x="7981950" y="4238625"/>
          <a:ext cx="1095375" cy="933450"/>
          <a:chOff x="7443107" y="4218213"/>
          <a:chExt cx="1102179" cy="925287"/>
        </a:xfrm>
        <a:solidFill>
          <a:srgbClr val="FFFFFF"/>
        </a:solidFill>
      </xdr:grpSpPr>
      <xdr:pic macro="[0]!Dado_Virtual_Kambam_Vermelho">
        <xdr:nvPicPr>
          <xdr:cNvPr id="34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1672" y="4278819"/>
            <a:ext cx="885050" cy="803843"/>
          </a:xfrm>
          <a:prstGeom prst="rect">
            <a:avLst/>
          </a:prstGeom>
          <a:noFill/>
          <a:ln w="1" cmpd="sng">
            <a:noFill/>
          </a:ln>
        </xdr:spPr>
      </xdr:pic>
      <xdr:sp macro="[0]!Dado_Virtual_Kambam_Vermelho">
        <xdr:nvSpPr>
          <xdr:cNvPr id="35" name="Retângulo 190"/>
          <xdr:cNvSpPr>
            <a:spLocks/>
          </xdr:cNvSpPr>
        </xdr:nvSpPr>
        <xdr:spPr>
          <a:xfrm>
            <a:off x="7443107" y="4218213"/>
            <a:ext cx="1102179" cy="925287"/>
          </a:xfrm>
          <a:prstGeom prst="rect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219075</xdr:colOff>
      <xdr:row>25</xdr:row>
      <xdr:rowOff>28575</xdr:rowOff>
    </xdr:from>
    <xdr:to>
      <xdr:col>22</xdr:col>
      <xdr:colOff>285750</xdr:colOff>
      <xdr:row>29</xdr:row>
      <xdr:rowOff>190500</xdr:rowOff>
    </xdr:to>
    <xdr:grpSp>
      <xdr:nvGrpSpPr>
        <xdr:cNvPr id="36" name="Grupo 193"/>
        <xdr:cNvGrpSpPr>
          <a:grpSpLocks/>
        </xdr:cNvGrpSpPr>
      </xdr:nvGrpSpPr>
      <xdr:grpSpPr>
        <a:xfrm>
          <a:off x="10963275" y="4238625"/>
          <a:ext cx="1095375" cy="933450"/>
          <a:chOff x="10436679" y="4286249"/>
          <a:chExt cx="1102179" cy="925287"/>
        </a:xfrm>
        <a:solidFill>
          <a:srgbClr val="FFFFFF"/>
        </a:solidFill>
      </xdr:grpSpPr>
      <xdr:pic macro="[0]!Dado_Virtual_Kambam_Amarelo">
        <xdr:nvPicPr>
          <xdr:cNvPr id="37" name="Picture 4" descr="Imagem relacionada"/>
          <xdr:cNvPicPr preferRelativeResize="1">
            <a:picLocks noChangeAspect="1"/>
          </xdr:cNvPicPr>
        </xdr:nvPicPr>
        <xdr:blipFill>
          <a:blip r:embed="rId2"/>
          <a:srcRect l="21101" t="18348" r="19265" b="18348"/>
          <a:stretch>
            <a:fillRect/>
          </a:stretch>
        </xdr:blipFill>
        <xdr:spPr>
          <a:xfrm>
            <a:off x="10586300" y="4322798"/>
            <a:ext cx="802937" cy="852189"/>
          </a:xfrm>
          <a:prstGeom prst="rect">
            <a:avLst/>
          </a:prstGeom>
          <a:noFill/>
          <a:ln w="9525" cmpd="sng">
            <a:noFill/>
          </a:ln>
        </xdr:spPr>
      </xdr:pic>
      <xdr:sp macro="[0]!Dado_Virtual_Kambam_Amarelo">
        <xdr:nvSpPr>
          <xdr:cNvPr id="38" name="Retângulo 192"/>
          <xdr:cNvSpPr>
            <a:spLocks/>
          </xdr:cNvSpPr>
        </xdr:nvSpPr>
        <xdr:spPr>
          <a:xfrm>
            <a:off x="10436679" y="4286249"/>
            <a:ext cx="1102179" cy="925287"/>
          </a:xfrm>
          <a:prstGeom prst="rect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123825</xdr:colOff>
      <xdr:row>25</xdr:row>
      <xdr:rowOff>28575</xdr:rowOff>
    </xdr:from>
    <xdr:to>
      <xdr:col>19</xdr:col>
      <xdr:colOff>190500</xdr:colOff>
      <xdr:row>29</xdr:row>
      <xdr:rowOff>190500</xdr:rowOff>
    </xdr:to>
    <xdr:grpSp>
      <xdr:nvGrpSpPr>
        <xdr:cNvPr id="39" name="Grupo 197"/>
        <xdr:cNvGrpSpPr>
          <a:grpSpLocks/>
        </xdr:cNvGrpSpPr>
      </xdr:nvGrpSpPr>
      <xdr:grpSpPr>
        <a:xfrm>
          <a:off x="9467850" y="4238625"/>
          <a:ext cx="1095375" cy="933450"/>
          <a:chOff x="9239251" y="4218213"/>
          <a:chExt cx="1102178" cy="925287"/>
        </a:xfrm>
        <a:solidFill>
          <a:srgbClr val="FFFFFF"/>
        </a:solidFill>
      </xdr:grpSpPr>
      <xdr:sp macro="[0]!Dado_Virtual_Kambam_Verde">
        <xdr:nvSpPr>
          <xdr:cNvPr id="40" name="Retângulo 191"/>
          <xdr:cNvSpPr>
            <a:spLocks/>
          </xdr:cNvSpPr>
        </xdr:nvSpPr>
        <xdr:spPr>
          <a:xfrm>
            <a:off x="9239251" y="4218213"/>
            <a:ext cx="1102178" cy="925287"/>
          </a:xfrm>
          <a:prstGeom prst="rect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0]!Dado_Virtual_Kambam_Verde">
        <xdr:nvPicPr>
          <xdr:cNvPr id="41" name="Picture 9" descr="Resultado de imagem para dado verd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68206" y="4258926"/>
            <a:ext cx="843993" cy="843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B2:T28"/>
  <sheetViews>
    <sheetView showGridLines="0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2" width="9.140625" style="1" customWidth="1"/>
    <col min="3" max="6" width="7.7109375" style="1" customWidth="1"/>
    <col min="7" max="7" width="5.57421875" style="1" customWidth="1"/>
    <col min="8" max="11" width="7.7109375" style="1" customWidth="1"/>
    <col min="12" max="12" width="5.57421875" style="1" customWidth="1"/>
    <col min="13" max="17" width="7.7109375" style="1" customWidth="1"/>
    <col min="18" max="18" width="5.57421875" style="1" customWidth="1"/>
    <col min="19" max="20" width="7.7109375" style="1" customWidth="1"/>
    <col min="21" max="21" width="3.140625" style="1" customWidth="1"/>
    <col min="22" max="22" width="6.140625" style="1" bestFit="1" customWidth="1"/>
    <col min="23" max="23" width="58.140625" style="1" bestFit="1" customWidth="1"/>
    <col min="24" max="16384" width="9.140625" style="1" customWidth="1"/>
  </cols>
  <sheetData>
    <row r="1" ht="15" thickBot="1"/>
    <row r="2" spans="2:20" s="26" customFormat="1" ht="15" thickBot="1">
      <c r="B2" s="18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2:20" s="26" customFormat="1" ht="18">
      <c r="B3" s="10"/>
      <c r="C3" s="19" t="s">
        <v>0</v>
      </c>
      <c r="D3" s="19" t="s">
        <v>4</v>
      </c>
      <c r="E3" s="19" t="s">
        <v>25</v>
      </c>
      <c r="F3" s="19" t="s">
        <v>5</v>
      </c>
      <c r="G3" s="19"/>
      <c r="H3" s="19" t="s">
        <v>1</v>
      </c>
      <c r="I3" s="19" t="s">
        <v>6</v>
      </c>
      <c r="J3" s="19" t="s">
        <v>26</v>
      </c>
      <c r="K3" s="19" t="s">
        <v>7</v>
      </c>
      <c r="L3" s="19"/>
      <c r="M3" s="19" t="s">
        <v>2</v>
      </c>
      <c r="N3" s="19" t="s">
        <v>8</v>
      </c>
      <c r="O3" s="19" t="s">
        <v>27</v>
      </c>
      <c r="P3" s="19" t="s">
        <v>9</v>
      </c>
      <c r="Q3" s="19"/>
      <c r="R3" s="19" t="s">
        <v>10</v>
      </c>
      <c r="S3" s="21" t="s">
        <v>11</v>
      </c>
      <c r="T3" s="20" t="s">
        <v>12</v>
      </c>
    </row>
    <row r="4" spans="2:20" s="26" customFormat="1" ht="9" customHeight="1" thickBot="1"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2:20" s="26" customFormat="1" ht="15.75" thickBot="1">
      <c r="B5" s="10">
        <v>1</v>
      </c>
      <c r="C5" s="12">
        <v>3</v>
      </c>
      <c r="D5" s="22">
        <v>3</v>
      </c>
      <c r="E5" s="22"/>
      <c r="F5" s="12">
        <f>IF(D5-E5&lt;0,0,D5-E5)</f>
        <v>3</v>
      </c>
      <c r="G5" s="6"/>
      <c r="H5" s="12">
        <f>IF(E5="","",IF(E5&gt;D5,D5,E5))</f>
      </c>
      <c r="I5" s="23">
        <f>H5</f>
      </c>
      <c r="J5" s="23"/>
      <c r="K5" s="12">
        <f>IF(J5="","",IF(I5-J5&lt;0,0,I5-J5))</f>
      </c>
      <c r="L5" s="6"/>
      <c r="M5" s="12">
        <f>IF(J5="","",IF(J5&gt;I5,I5,J5))</f>
      </c>
      <c r="N5" s="24">
        <f>M5</f>
      </c>
      <c r="O5" s="24"/>
      <c r="P5" s="12">
        <f>IF(O5="","",IF(N5-O5&lt;0,0,N5-O5))</f>
      </c>
      <c r="Q5" s="6"/>
      <c r="R5" s="12">
        <f>IF(N5&lt;O5,N5,O5)</f>
        <v>0</v>
      </c>
      <c r="S5" s="12">
        <f>R5</f>
        <v>0</v>
      </c>
      <c r="T5" s="12">
        <f>SUM(F5,K5,P5)</f>
        <v>3</v>
      </c>
    </row>
    <row r="6" spans="2:20" s="26" customFormat="1" ht="9" customHeight="1" thickBot="1"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2:20" s="26" customFormat="1" ht="15.75" thickBot="1">
      <c r="B7" s="10">
        <v>2</v>
      </c>
      <c r="C7" s="12">
        <f>IF(O5="","",3)</f>
      </c>
      <c r="D7" s="22">
        <f>_xlfn.IFERROR(F5+C7,"")</f>
      </c>
      <c r="E7" s="22"/>
      <c r="F7" s="12">
        <f>IF(E7="","",IF(D7-E7&lt;0,0,D7-E7))</f>
      </c>
      <c r="G7" s="6"/>
      <c r="H7" s="12">
        <f>IF(E7="","",IF(E7&gt;D7,D7,E7))</f>
      </c>
      <c r="I7" s="23">
        <f>_xlfn.IFERROR(K5+H7,"")</f>
      </c>
      <c r="J7" s="23"/>
      <c r="K7" s="12">
        <f>IF(J7="","",IF(I7-J7&lt;0,0,I7-J7))</f>
      </c>
      <c r="L7" s="6"/>
      <c r="M7" s="12">
        <f>IF(J7="","",IF(J7&gt;I7,I7,J7))</f>
      </c>
      <c r="N7" s="24">
        <f>_xlfn.IFERROR(P5+M7,"")</f>
      </c>
      <c r="O7" s="24"/>
      <c r="P7" s="12">
        <f>IF(O7="","",IF(N7-O7&lt;0,0,N7-O7))</f>
      </c>
      <c r="Q7" s="6"/>
      <c r="R7" s="12">
        <f>IF(N7&lt;O7,N7,O7)</f>
        <v>0</v>
      </c>
      <c r="S7" s="12">
        <f>R7+S5</f>
        <v>0</v>
      </c>
      <c r="T7" s="12">
        <f>SUM(F7,K7,P7)</f>
        <v>0</v>
      </c>
    </row>
    <row r="8" spans="2:20" s="26" customFormat="1" ht="9" customHeight="1" thickBot="1"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2:20" s="26" customFormat="1" ht="15.75" thickBot="1">
      <c r="B9" s="10">
        <v>3</v>
      </c>
      <c r="C9" s="12">
        <f>IF(O7="","",3)</f>
      </c>
      <c r="D9" s="22">
        <f>_xlfn.IFERROR(F7+C9,"")</f>
      </c>
      <c r="E9" s="22"/>
      <c r="F9" s="12">
        <f>IF(E9="","",IF(D9-E9&lt;0,0,D9-E9))</f>
      </c>
      <c r="G9" s="6"/>
      <c r="H9" s="12">
        <f>IF(E9="","",IF(E9&gt;D9,D9,E9))</f>
      </c>
      <c r="I9" s="23">
        <f>_xlfn.IFERROR(K7+H9,"")</f>
      </c>
      <c r="J9" s="23"/>
      <c r="K9" s="12">
        <f>IF(J9="","",IF(I9-J9&lt;0,0,I9-J9))</f>
      </c>
      <c r="L9" s="6"/>
      <c r="M9" s="12">
        <f>IF(J9="","",IF(J9&gt;I9,I9,J9))</f>
      </c>
      <c r="N9" s="24">
        <f>_xlfn.IFERROR(P7+M9,"")</f>
      </c>
      <c r="O9" s="24"/>
      <c r="P9" s="12">
        <f>IF(O9="","",IF(N9-O9&lt;0,0,N9-O9))</f>
      </c>
      <c r="Q9" s="6"/>
      <c r="R9" s="12">
        <f>IF(N9&lt;O9,N9,O9)</f>
        <v>0</v>
      </c>
      <c r="S9" s="12">
        <f>R9+S7</f>
        <v>0</v>
      </c>
      <c r="T9" s="12">
        <f>SUM(F9,K9,P9)</f>
        <v>0</v>
      </c>
    </row>
    <row r="10" spans="2:20" s="26" customFormat="1" ht="9" customHeight="1" thickBot="1"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2:20" s="26" customFormat="1" ht="15.75" thickBot="1">
      <c r="B11" s="10">
        <v>4</v>
      </c>
      <c r="C11" s="12">
        <f>IF(O9="","",3)</f>
      </c>
      <c r="D11" s="22">
        <f>_xlfn.IFERROR(F9+C11,"")</f>
      </c>
      <c r="E11" s="22"/>
      <c r="F11" s="12">
        <f>IF(E11="","",IF(D11-E11&lt;0,0,D11-E11))</f>
      </c>
      <c r="G11" s="6"/>
      <c r="H11" s="12">
        <f>IF(E11="","",IF(E11&gt;D11,D11,E11))</f>
      </c>
      <c r="I11" s="23">
        <f>_xlfn.IFERROR(K9+H11,"")</f>
      </c>
      <c r="J11" s="23"/>
      <c r="K11" s="12">
        <f>IF(J11="","",IF(I11-J11&lt;0,0,I11-J11))</f>
      </c>
      <c r="L11" s="6"/>
      <c r="M11" s="12">
        <f>IF(J11="","",IF(J11&gt;I11,I11,J11))</f>
      </c>
      <c r="N11" s="24">
        <f>_xlfn.IFERROR(P9+M11,"")</f>
      </c>
      <c r="O11" s="24"/>
      <c r="P11" s="12">
        <f>IF(O11="","",IF(N11-O11&lt;0,0,N11-O11))</f>
      </c>
      <c r="Q11" s="6"/>
      <c r="R11" s="12">
        <f>IF(N11&lt;O11,N11,O11)</f>
        <v>0</v>
      </c>
      <c r="S11" s="12">
        <f>R11+S9</f>
        <v>0</v>
      </c>
      <c r="T11" s="12">
        <f>SUM(F11,K11,P11)</f>
        <v>0</v>
      </c>
    </row>
    <row r="12" spans="2:20" s="26" customFormat="1" ht="9" customHeight="1" thickBot="1"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2:20" s="26" customFormat="1" ht="15.75" thickBot="1">
      <c r="B13" s="10">
        <v>5</v>
      </c>
      <c r="C13" s="12">
        <f>IF(O11="","",3)</f>
      </c>
      <c r="D13" s="22">
        <f>_xlfn.IFERROR(F11+C13,"")</f>
      </c>
      <c r="E13" s="22"/>
      <c r="F13" s="12">
        <f>IF(E13="","",IF(D13-E13&lt;0,0,D13-E13))</f>
      </c>
      <c r="G13" s="6"/>
      <c r="H13" s="12">
        <f>IF(E13="","",IF(E13&gt;D13,D13,E13))</f>
      </c>
      <c r="I13" s="23">
        <f>_xlfn.IFERROR(K11+H13,"")</f>
      </c>
      <c r="J13" s="23"/>
      <c r="K13" s="12">
        <f>IF(J13="","",IF(I13-J13&lt;0,0,I13-J13))</f>
      </c>
      <c r="L13" s="6"/>
      <c r="M13" s="12">
        <f>IF(J13="","",IF(J13&gt;I13,I13,J13))</f>
      </c>
      <c r="N13" s="24">
        <f>_xlfn.IFERROR(P11+M13,"")</f>
      </c>
      <c r="O13" s="24"/>
      <c r="P13" s="12">
        <f>IF(O13="","",IF(N13-O13&lt;0,0,N13-O13))</f>
      </c>
      <c r="Q13" s="6"/>
      <c r="R13" s="12">
        <f>IF(N13&lt;O13,N13,O13)</f>
        <v>0</v>
      </c>
      <c r="S13" s="12">
        <f>R13+S11</f>
        <v>0</v>
      </c>
      <c r="T13" s="12">
        <f>SUM(F13,K13,P13)</f>
        <v>0</v>
      </c>
    </row>
    <row r="14" spans="2:20" s="26" customFormat="1" ht="9" customHeight="1" thickBot="1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2:20" s="26" customFormat="1" ht="15.75" thickBot="1">
      <c r="B15" s="10">
        <v>6</v>
      </c>
      <c r="C15" s="12">
        <f>IF(O13="","",3)</f>
      </c>
      <c r="D15" s="22">
        <f>_xlfn.IFERROR(F13+C15,"")</f>
      </c>
      <c r="E15" s="22"/>
      <c r="F15" s="12">
        <f>IF(E15="","",IF(D15-E15&lt;0,0,D15-E15))</f>
      </c>
      <c r="G15" s="6"/>
      <c r="H15" s="12">
        <f>IF(E15="","",IF(E15&gt;D15,D15,E15))</f>
      </c>
      <c r="I15" s="23">
        <f>_xlfn.IFERROR(K13+H15,"")</f>
      </c>
      <c r="J15" s="23"/>
      <c r="K15" s="12">
        <f>IF(J15="","",IF(I15-J15&lt;0,0,I15-J15))</f>
      </c>
      <c r="L15" s="6"/>
      <c r="M15" s="12">
        <f>IF(J15="","",IF(J15&gt;I15,I15,J15))</f>
      </c>
      <c r="N15" s="24">
        <f>_xlfn.IFERROR(P13+M15,"")</f>
      </c>
      <c r="O15" s="24"/>
      <c r="P15" s="12">
        <f>IF(O15="","",IF(N15-O15&lt;0,0,N15-O15))</f>
      </c>
      <c r="Q15" s="6"/>
      <c r="R15" s="12">
        <f>IF(N15&lt;O15,N15,O15)</f>
        <v>0</v>
      </c>
      <c r="S15" s="12">
        <f>R15+S13</f>
        <v>0</v>
      </c>
      <c r="T15" s="12">
        <f>SUM(F15,K15,P15)</f>
        <v>0</v>
      </c>
    </row>
    <row r="16" spans="2:20" s="26" customFormat="1" ht="9" customHeight="1" thickBot="1"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2:20" s="26" customFormat="1" ht="15.75" thickBot="1">
      <c r="B17" s="10">
        <v>7</v>
      </c>
      <c r="C17" s="12">
        <f>IF(O15="","",3)</f>
      </c>
      <c r="D17" s="22">
        <f>_xlfn.IFERROR(F15+C17,"")</f>
      </c>
      <c r="E17" s="22"/>
      <c r="F17" s="12">
        <f>IF(E17="","",IF(D17-E17&lt;0,0,D17-E17))</f>
      </c>
      <c r="G17" s="6"/>
      <c r="H17" s="12">
        <f>IF(E17="","",IF(E17&gt;D17,D17,E17))</f>
      </c>
      <c r="I17" s="23">
        <f>_xlfn.IFERROR(K15+H17,"")</f>
      </c>
      <c r="J17" s="23"/>
      <c r="K17" s="12">
        <f>IF(J17="","",IF(I17-J17&lt;0,0,I17-J17))</f>
      </c>
      <c r="L17" s="6"/>
      <c r="M17" s="12">
        <f>IF(J17="","",IF(J17&gt;I17,I17,J17))</f>
      </c>
      <c r="N17" s="24">
        <f>_xlfn.IFERROR(P15+M17,"")</f>
      </c>
      <c r="O17" s="24"/>
      <c r="P17" s="12">
        <f>IF(O17="","",IF(N17-O17&lt;0,0,N17-O17))</f>
      </c>
      <c r="Q17" s="6"/>
      <c r="R17" s="12">
        <f>IF(N17&lt;O17,N17,O17)</f>
        <v>0</v>
      </c>
      <c r="S17" s="12">
        <f>R17+S15</f>
        <v>0</v>
      </c>
      <c r="T17" s="12">
        <f>SUM(F17,K17,P17)</f>
        <v>0</v>
      </c>
    </row>
    <row r="18" spans="2:20" s="26" customFormat="1" ht="9" customHeight="1" thickBot="1"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2:20" s="26" customFormat="1" ht="15.75" thickBot="1">
      <c r="B19" s="10">
        <v>8</v>
      </c>
      <c r="C19" s="12">
        <f>IF(O17="","",3)</f>
      </c>
      <c r="D19" s="22">
        <f>_xlfn.IFERROR(F17+C19,"")</f>
      </c>
      <c r="E19" s="22"/>
      <c r="F19" s="12">
        <f>IF(E19="","",IF(D19-E19&lt;0,0,D19-E19))</f>
      </c>
      <c r="G19" s="6"/>
      <c r="H19" s="12">
        <f>IF(E19="","",IF(E19&gt;D19,D19,E19))</f>
      </c>
      <c r="I19" s="23">
        <f>_xlfn.IFERROR(K17+H19,"")</f>
      </c>
      <c r="J19" s="23"/>
      <c r="K19" s="12">
        <f>IF(J19="","",IF(I19-J19&lt;0,0,I19-J19))</f>
      </c>
      <c r="L19" s="6"/>
      <c r="M19" s="12">
        <f>IF(J19="","",IF(J19&gt;I19,I19,J19))</f>
      </c>
      <c r="N19" s="24">
        <f>_xlfn.IFERROR(P17+M19,"")</f>
      </c>
      <c r="O19" s="24"/>
      <c r="P19" s="12">
        <f>IF(O19="","",IF(N19-O19&lt;0,0,N19-O19))</f>
      </c>
      <c r="Q19" s="6"/>
      <c r="R19" s="12">
        <f>IF(N19&lt;O19,N19,O19)</f>
        <v>0</v>
      </c>
      <c r="S19" s="12">
        <f>R19+S17</f>
        <v>0</v>
      </c>
      <c r="T19" s="12">
        <f>SUM(F19,K19,P19)</f>
        <v>0</v>
      </c>
    </row>
    <row r="20" spans="2:20" s="26" customFormat="1" ht="9" customHeight="1" thickBot="1"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2:20" s="26" customFormat="1" ht="15.75" thickBot="1">
      <c r="B21" s="10">
        <v>9</v>
      </c>
      <c r="C21" s="12">
        <f>IF(O19="","",3)</f>
      </c>
      <c r="D21" s="22">
        <f>_xlfn.IFERROR(F19+C21,"")</f>
      </c>
      <c r="E21" s="22"/>
      <c r="F21" s="12">
        <f>IF(E21="","",IF(D21-E21&lt;0,0,D21-E21))</f>
      </c>
      <c r="G21" s="6"/>
      <c r="H21" s="12">
        <f>IF(E21="","",IF(E21&gt;D21,D21,E21))</f>
      </c>
      <c r="I21" s="23">
        <f>_xlfn.IFERROR(K19+H21,"")</f>
      </c>
      <c r="J21" s="23"/>
      <c r="K21" s="12">
        <f>IF(J21="","",IF(I21-J21&lt;0,0,I21-J21))</f>
      </c>
      <c r="L21" s="6"/>
      <c r="M21" s="12">
        <f>IF(J21="","",IF(J21&gt;I21,I21,J21))</f>
      </c>
      <c r="N21" s="24">
        <f>_xlfn.IFERROR(P19+M21,"")</f>
      </c>
      <c r="O21" s="24"/>
      <c r="P21" s="12">
        <f>IF(O21="","",IF(N21-O21&lt;0,0,N21-O21))</f>
      </c>
      <c r="Q21" s="6"/>
      <c r="R21" s="12">
        <f>IF(N21&lt;O21,N21,O21)</f>
        <v>0</v>
      </c>
      <c r="S21" s="12">
        <f>R21+S19</f>
        <v>0</v>
      </c>
      <c r="T21" s="12">
        <f>SUM(F21,K21,P21)</f>
        <v>0</v>
      </c>
    </row>
    <row r="22" spans="2:20" s="26" customFormat="1" ht="9" customHeight="1" thickBot="1"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2:20" s="26" customFormat="1" ht="15.75" thickBot="1">
      <c r="B23" s="10">
        <v>10</v>
      </c>
      <c r="C23" s="12">
        <f>IF(O21="","",3)</f>
      </c>
      <c r="D23" s="22">
        <f>_xlfn.IFERROR(F21+C23,"")</f>
      </c>
      <c r="E23" s="22"/>
      <c r="F23" s="12">
        <f>IF(E23="","",IF(D23-E23&lt;0,0,D23-E23))</f>
      </c>
      <c r="G23" s="6"/>
      <c r="H23" s="12">
        <f>IF(E23="","",IF(E23&gt;D23,D23,E23))</f>
      </c>
      <c r="I23" s="23">
        <f>_xlfn.IFERROR(K21+H23,"")</f>
      </c>
      <c r="J23" s="23"/>
      <c r="K23" s="12">
        <f>IF(J23="","",IF(I23-J23&lt;0,0,I23-J23))</f>
      </c>
      <c r="L23" s="6"/>
      <c r="M23" s="12">
        <f>IF(J23="","",IF(J23&gt;I23,I23,J23))</f>
      </c>
      <c r="N23" s="24">
        <f>_xlfn.IFERROR(P21+M23,"")</f>
      </c>
      <c r="O23" s="24"/>
      <c r="P23" s="12">
        <f>IF(O23="","",IF(N23-O23&lt;0,0,N23-O23))</f>
      </c>
      <c r="Q23" s="6"/>
      <c r="R23" s="12">
        <f>IF(N23&lt;O23,N23,O23)</f>
        <v>0</v>
      </c>
      <c r="S23" s="12">
        <f>R23+S21</f>
        <v>0</v>
      </c>
      <c r="T23" s="12">
        <f>SUM(F23,K23,P23)</f>
        <v>0</v>
      </c>
    </row>
    <row r="24" spans="2:20" s="26" customFormat="1" ht="15" thickBot="1"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</row>
    <row r="25" ht="15" thickBot="1"/>
    <row r="26" spans="2:3" ht="15">
      <c r="B26" s="13" t="s">
        <v>13</v>
      </c>
      <c r="C26" s="14">
        <f>SUM(C5,C7,C9,C11,C13,C15,C17,C19,C21,C23)</f>
        <v>3</v>
      </c>
    </row>
    <row r="27" spans="2:3" ht="15">
      <c r="B27" s="15" t="s">
        <v>14</v>
      </c>
      <c r="C27" s="3">
        <f>T23</f>
        <v>0</v>
      </c>
    </row>
    <row r="28" spans="2:3" ht="15.75" thickBot="1">
      <c r="B28" s="16" t="s">
        <v>10</v>
      </c>
      <c r="C28" s="17">
        <f>S23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B2:Z40"/>
  <sheetViews>
    <sheetView showGridLines="0" tabSelected="1" zoomScale="70" zoomScaleNormal="70" zoomScalePageLayoutView="0" workbookViewId="0" topLeftCell="A1">
      <selection activeCell="L33" sqref="L33"/>
    </sheetView>
  </sheetViews>
  <sheetFormatPr defaultColWidth="9.140625" defaultRowHeight="15"/>
  <cols>
    <col min="1" max="1" width="9.140625" style="1" customWidth="1"/>
    <col min="2" max="2" width="13.421875" style="1" customWidth="1"/>
    <col min="3" max="4" width="7.7109375" style="1" customWidth="1"/>
    <col min="5" max="8" width="8.7109375" style="1" customWidth="1"/>
    <col min="9" max="13" width="7.7109375" style="1" customWidth="1"/>
    <col min="14" max="14" width="5.57421875" style="1" customWidth="1"/>
    <col min="15" max="19" width="7.7109375" style="1" customWidth="1"/>
    <col min="20" max="20" width="5.57421875" style="1" customWidth="1"/>
    <col min="21" max="23" width="7.7109375" style="1" customWidth="1"/>
    <col min="24" max="24" width="3.140625" style="1" customWidth="1"/>
    <col min="25" max="25" width="6.140625" style="1" bestFit="1" customWidth="1"/>
    <col min="26" max="26" width="18.57421875" style="1" customWidth="1"/>
    <col min="27" max="16384" width="9.140625" style="1" customWidth="1"/>
  </cols>
  <sheetData>
    <row r="1" ht="15" thickBot="1"/>
    <row r="2" spans="2:26" ht="15.75" thickBot="1">
      <c r="B2" s="18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Y2" s="25"/>
      <c r="Z2" s="25"/>
    </row>
    <row r="3" spans="2:25" ht="18">
      <c r="B3" s="10"/>
      <c r="C3" s="19" t="s">
        <v>0</v>
      </c>
      <c r="D3" s="19" t="s">
        <v>28</v>
      </c>
      <c r="E3" s="19" t="s">
        <v>4</v>
      </c>
      <c r="F3" s="19" t="s">
        <v>25</v>
      </c>
      <c r="G3" s="19" t="s">
        <v>5</v>
      </c>
      <c r="H3" s="19"/>
      <c r="I3" s="19" t="s">
        <v>1</v>
      </c>
      <c r="J3" s="19" t="s">
        <v>29</v>
      </c>
      <c r="K3" s="19" t="s">
        <v>6</v>
      </c>
      <c r="L3" s="19" t="s">
        <v>26</v>
      </c>
      <c r="M3" s="19" t="s">
        <v>7</v>
      </c>
      <c r="N3" s="19"/>
      <c r="O3" s="19" t="s">
        <v>2</v>
      </c>
      <c r="P3" s="19" t="s">
        <v>30</v>
      </c>
      <c r="Q3" s="19" t="s">
        <v>8</v>
      </c>
      <c r="R3" s="19" t="s">
        <v>27</v>
      </c>
      <c r="S3" s="19" t="s">
        <v>9</v>
      </c>
      <c r="T3" s="19"/>
      <c r="U3" s="19" t="s">
        <v>15</v>
      </c>
      <c r="V3" s="21" t="s">
        <v>16</v>
      </c>
      <c r="W3" s="20" t="s">
        <v>12</v>
      </c>
      <c r="Y3" s="25"/>
    </row>
    <row r="4" spans="2:25" ht="9" customHeight="1" thickBot="1"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Y4" s="25"/>
    </row>
    <row r="5" spans="2:25" ht="16.5" thickBot="1">
      <c r="B5" s="10">
        <v>1</v>
      </c>
      <c r="C5" s="12">
        <v>3</v>
      </c>
      <c r="D5" s="27">
        <v>3</v>
      </c>
      <c r="E5" s="37">
        <f>D5+C5</f>
        <v>6</v>
      </c>
      <c r="F5" s="36"/>
      <c r="G5" s="38">
        <f>IF(F5="","",IF(E5-F5&lt;0,0,E5-F5))</f>
      </c>
      <c r="H5" s="6"/>
      <c r="I5" s="12"/>
      <c r="J5" s="27">
        <v>3</v>
      </c>
      <c r="K5" s="41">
        <f>J5+I5</f>
        <v>3</v>
      </c>
      <c r="L5" s="23"/>
      <c r="M5" s="38">
        <f>IF(L5="","",IF(K5-L5&lt;0,0,K5-L5))</f>
      </c>
      <c r="N5" s="6"/>
      <c r="O5" s="12"/>
      <c r="P5" s="27">
        <v>3</v>
      </c>
      <c r="Q5" s="24">
        <f>P5+O5</f>
        <v>3</v>
      </c>
      <c r="R5" s="24"/>
      <c r="S5" s="12">
        <f>IF(R5="","",IF(Q5-R5&lt;0,0,Q5-R5))</f>
      </c>
      <c r="T5" s="6"/>
      <c r="U5" s="12">
        <f>IF(Q5&lt;R5,Q5,R5)</f>
        <v>0</v>
      </c>
      <c r="V5" s="12">
        <f>U5</f>
        <v>0</v>
      </c>
      <c r="W5" s="12">
        <f>SUM(G5,M5,S5)</f>
        <v>0</v>
      </c>
      <c r="Y5" s="25"/>
    </row>
    <row r="6" spans="2:25" ht="9" customHeight="1" thickBot="1"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Y6" s="25"/>
    </row>
    <row r="7" spans="2:25" ht="16.5" thickBot="1">
      <c r="B7" s="10">
        <v>2</v>
      </c>
      <c r="C7" s="12">
        <f>IF(R5="","",3)</f>
      </c>
      <c r="D7" s="27">
        <f>IF(F5="","",G5)</f>
      </c>
      <c r="E7" s="37">
        <f>IF(F7="","",D7+C7)</f>
      </c>
      <c r="F7" s="36"/>
      <c r="G7" s="38">
        <f>IF(F7="","",IF(E7-F7&lt;0,0,E7-F7))</f>
      </c>
      <c r="H7" s="6"/>
      <c r="I7" s="12"/>
      <c r="J7" s="27">
        <f>IF(L5="","",M5)</f>
      </c>
      <c r="K7" s="41">
        <f>IF(J7="","",J7+I7)</f>
      </c>
      <c r="L7" s="23"/>
      <c r="M7" s="38">
        <f>IF(L7="","",IF(K7-L7&lt;0,0,K7-L7))</f>
      </c>
      <c r="N7" s="6"/>
      <c r="O7" s="12"/>
      <c r="P7" s="27">
        <f>IF(R5="","",S5)</f>
      </c>
      <c r="Q7" s="24">
        <f>IF(P7="","",P7+O7)</f>
      </c>
      <c r="R7" s="24"/>
      <c r="S7" s="12">
        <f>IF(R7="","",IF(Q7-R7&lt;0,0,Q7-R7))</f>
      </c>
      <c r="T7" s="6"/>
      <c r="U7" s="12">
        <f>IF(Q7&lt;R7,Q7,R7)</f>
        <v>0</v>
      </c>
      <c r="V7" s="12">
        <f>U7+V5</f>
        <v>0</v>
      </c>
      <c r="W7" s="12">
        <f>SUM(G7,M7,S7)</f>
        <v>0</v>
      </c>
      <c r="Y7" s="25"/>
    </row>
    <row r="8" spans="2:25" ht="9" customHeight="1" thickBot="1"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Y8" s="25"/>
    </row>
    <row r="9" spans="2:26" ht="16.5" thickBot="1">
      <c r="B9" s="10">
        <v>3</v>
      </c>
      <c r="C9" s="12">
        <f>IF(R7="","",3)</f>
      </c>
      <c r="D9" s="27">
        <f>IF(F7="","",G7)</f>
      </c>
      <c r="E9" s="37">
        <f>IF(D9="","",D9+C9)</f>
      </c>
      <c r="F9" s="36"/>
      <c r="G9" s="38">
        <f>IF(F9="","",IF(E9-F9&lt;0,0,E9-F9))</f>
      </c>
      <c r="H9" s="6"/>
      <c r="I9" s="12"/>
      <c r="J9" s="27">
        <f>IF(L7="","",M7)</f>
      </c>
      <c r="K9" s="41">
        <f>IF(J9="","",J9+I9)</f>
      </c>
      <c r="L9" s="23"/>
      <c r="M9" s="38">
        <f>IF(L9="","",IF(K9-L9&lt;0,0,K9-L9))</f>
      </c>
      <c r="N9" s="6"/>
      <c r="O9" s="12"/>
      <c r="P9" s="27">
        <f>IF(R7="","",S7)</f>
      </c>
      <c r="Q9" s="24">
        <f>IF(P9="","",P9+O9)</f>
      </c>
      <c r="R9" s="24"/>
      <c r="S9" s="12">
        <f>IF(R9="","",IF(Q9-R9&lt;0,0,Q9-R9))</f>
      </c>
      <c r="T9" s="6"/>
      <c r="U9" s="12">
        <f>IF(Q9&lt;R9,Q9,R9)</f>
        <v>0</v>
      </c>
      <c r="V9" s="12">
        <f>U9+V7</f>
        <v>0</v>
      </c>
      <c r="W9" s="12">
        <f>SUM(G9,M9,S9)</f>
        <v>0</v>
      </c>
      <c r="Y9" s="25"/>
      <c r="Z9" s="25"/>
    </row>
    <row r="10" spans="2:26" ht="9" customHeight="1" thickBot="1"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Y10" s="25"/>
      <c r="Z10" s="25"/>
    </row>
    <row r="11" spans="2:26" ht="16.5" thickBot="1">
      <c r="B11" s="10">
        <v>4</v>
      </c>
      <c r="C11" s="12">
        <f>IF(R9="","",3)</f>
      </c>
      <c r="D11" s="27">
        <f>IF(F9="","",G9)</f>
      </c>
      <c r="E11" s="37">
        <f>_xlfn.IFERROR(IF(D11="","",D11+C11),"")</f>
      </c>
      <c r="F11" s="36"/>
      <c r="G11" s="38">
        <f>IF(F11="","",IF(E11-F11&lt;0,0,E11-F11))</f>
      </c>
      <c r="H11" s="6"/>
      <c r="I11" s="12"/>
      <c r="J11" s="27">
        <f>IF(L9="","",M9)</f>
      </c>
      <c r="K11" s="41">
        <f>IF(J11="","",J11+I11)</f>
      </c>
      <c r="L11" s="23"/>
      <c r="M11" s="38">
        <f>IF(L11="","",IF(K11-L11&lt;0,0,K11-L11))</f>
      </c>
      <c r="N11" s="6"/>
      <c r="O11" s="12"/>
      <c r="P11" s="27">
        <f>IF(R9="","",S9)</f>
      </c>
      <c r="Q11" s="24">
        <f>IF(P11="","",P11+O11)</f>
      </c>
      <c r="R11" s="24"/>
      <c r="S11" s="12">
        <f>IF(R11="","",IF(Q11-R11&lt;0,0,Q11-R11))</f>
      </c>
      <c r="T11" s="6"/>
      <c r="U11" s="12">
        <f>IF(Q11&lt;R11,Q11,R11)</f>
        <v>0</v>
      </c>
      <c r="V11" s="12">
        <f>U11+V9</f>
        <v>0</v>
      </c>
      <c r="W11" s="12">
        <f>SUM(G11,M11,S11)</f>
        <v>0</v>
      </c>
      <c r="Y11" s="25"/>
      <c r="Z11" s="25"/>
    </row>
    <row r="12" spans="2:26" ht="9" customHeight="1" thickBot="1"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Y12" s="25"/>
      <c r="Z12" s="25"/>
    </row>
    <row r="13" spans="2:26" ht="16.5" thickBot="1">
      <c r="B13" s="10">
        <v>5</v>
      </c>
      <c r="C13" s="12">
        <f>IF(R11="","",3)</f>
      </c>
      <c r="D13" s="27">
        <f>IF(F11="","",G11)</f>
      </c>
      <c r="E13" s="37">
        <f>_xlfn.IFERROR(IF(D13="","",D13+C13),"")</f>
      </c>
      <c r="F13" s="22"/>
      <c r="G13" s="38">
        <f>IF(F13="","",IF(E13-F13&lt;0,0,E13-F13))</f>
      </c>
      <c r="H13" s="6"/>
      <c r="I13" s="12"/>
      <c r="J13" s="27">
        <f>IF(L11="","",M11)</f>
      </c>
      <c r="K13" s="41">
        <f>IF(J13="","",J13+I13)</f>
      </c>
      <c r="L13" s="23"/>
      <c r="M13" s="38">
        <f>IF(L13="","",IF(K13-L13&lt;0,0,K13-L13))</f>
      </c>
      <c r="N13" s="6"/>
      <c r="O13" s="12"/>
      <c r="P13" s="27">
        <f>IF(R11="","",S11)</f>
      </c>
      <c r="Q13" s="24">
        <f>IF(P13="","",P13+O13)</f>
      </c>
      <c r="R13" s="24"/>
      <c r="S13" s="12">
        <f>IF(R13="","",IF(Q13-R13&lt;0,0,Q13-R13))</f>
      </c>
      <c r="T13" s="6"/>
      <c r="U13" s="12">
        <f>IF(Q13&lt;R13,Q13,R13)</f>
        <v>0</v>
      </c>
      <c r="V13" s="12">
        <f>U13+V11</f>
        <v>0</v>
      </c>
      <c r="W13" s="12">
        <f>SUM(G13,M13,S13)</f>
        <v>0</v>
      </c>
      <c r="Y13" s="25"/>
      <c r="Z13" s="25"/>
    </row>
    <row r="14" spans="2:26" ht="9" customHeight="1" thickBot="1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Y14" s="25"/>
      <c r="Z14" s="25"/>
    </row>
    <row r="15" spans="2:26" ht="16.5" thickBot="1">
      <c r="B15" s="10">
        <v>6</v>
      </c>
      <c r="C15" s="12">
        <f>IF(R13="","",3)</f>
      </c>
      <c r="D15" s="27">
        <f>IF(F13="","",G13)</f>
      </c>
      <c r="E15" s="37">
        <f>_xlfn.IFERROR(IF(D15="","",D15+C15),"")</f>
      </c>
      <c r="F15" s="22"/>
      <c r="G15" s="38">
        <f>IF(F15="","",IF(E15-F15&lt;0,0,E15-F15))</f>
      </c>
      <c r="H15" s="6"/>
      <c r="I15" s="12"/>
      <c r="J15" s="27">
        <f>IF(L13="","",M13)</f>
      </c>
      <c r="K15" s="41">
        <f>IF(J15="","",J15+I15)</f>
      </c>
      <c r="L15" s="23"/>
      <c r="M15" s="38">
        <f>IF(L15="","",IF(K15-L15&lt;0,0,K15-L15))</f>
      </c>
      <c r="N15" s="6"/>
      <c r="O15" s="12"/>
      <c r="P15" s="27">
        <f>IF(R13="","",S13)</f>
      </c>
      <c r="Q15" s="24">
        <f>IF(P15="","",P15+O15)</f>
      </c>
      <c r="R15" s="24"/>
      <c r="S15" s="12">
        <f>IF(R15="","",IF(Q15-R15&lt;0,0,Q15-R15))</f>
      </c>
      <c r="T15" s="6"/>
      <c r="U15" s="12">
        <f>IF(Q15&lt;R15,Q15,R15)</f>
        <v>0</v>
      </c>
      <c r="V15" s="12">
        <f>U15+V13</f>
        <v>0</v>
      </c>
      <c r="W15" s="12">
        <f>SUM(G15,M15,S15)</f>
        <v>0</v>
      </c>
      <c r="Y15" s="25"/>
      <c r="Z15" s="25"/>
    </row>
    <row r="16" spans="2:26" ht="9" customHeight="1" thickBot="1"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  <c r="Y16" s="25"/>
      <c r="Z16" s="25"/>
    </row>
    <row r="17" spans="2:26" ht="16.5" thickBot="1">
      <c r="B17" s="10">
        <v>7</v>
      </c>
      <c r="C17" s="12">
        <f>IF(R15="","",3)</f>
      </c>
      <c r="D17" s="27">
        <f>IF(F15="","",G15)</f>
      </c>
      <c r="E17" s="22">
        <f>_xlfn.IFERROR(IF(D17="","",D17+C17),"")</f>
      </c>
      <c r="F17" s="22"/>
      <c r="G17" s="12">
        <f>IF(F17="","",IF(E17-F17&lt;0,0,E17-F17))</f>
      </c>
      <c r="H17" s="6"/>
      <c r="I17" s="12"/>
      <c r="J17" s="27">
        <f>IF(L15="","",M15)</f>
      </c>
      <c r="K17" s="41">
        <f>IF(J17="","",J17+I17)</f>
      </c>
      <c r="L17" s="23"/>
      <c r="M17" s="38">
        <f>IF(L17="","",IF(K17-L17&lt;0,0,K17-L17))</f>
      </c>
      <c r="N17" s="6"/>
      <c r="O17" s="12"/>
      <c r="P17" s="27">
        <f>IF(R15="","",S15)</f>
      </c>
      <c r="Q17" s="24">
        <f>IF(P17="","",P17+O17)</f>
      </c>
      <c r="R17" s="24"/>
      <c r="S17" s="12">
        <f>IF(R17="","",IF(Q17-R17&lt;0,0,Q17-R17))</f>
      </c>
      <c r="T17" s="6"/>
      <c r="U17" s="12">
        <f>IF(Q17&lt;R17,Q17,R17)</f>
        <v>0</v>
      </c>
      <c r="V17" s="12">
        <f>U17+V15</f>
        <v>0</v>
      </c>
      <c r="W17" s="12">
        <f>SUM(G17,M17,S17)</f>
        <v>0</v>
      </c>
      <c r="Y17" s="25"/>
      <c r="Z17" s="25"/>
    </row>
    <row r="18" spans="2:26" ht="9" customHeight="1" thickBot="1"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Y18" s="25"/>
      <c r="Z18" s="25"/>
    </row>
    <row r="19" spans="2:23" ht="15.75" thickBot="1">
      <c r="B19" s="10">
        <v>8</v>
      </c>
      <c r="C19" s="12">
        <f>IF(R17="","",3)</f>
      </c>
      <c r="D19" s="27">
        <f>IF(F17="","",G17)</f>
      </c>
      <c r="E19" s="22">
        <f>_xlfn.IFERROR(IF(D19="","",D19+C19),"")</f>
      </c>
      <c r="F19" s="22"/>
      <c r="G19" s="12">
        <f>IF(F19="","",IF(E19-F19&lt;0,0,E19-F19))</f>
      </c>
      <c r="H19" s="6"/>
      <c r="I19" s="12"/>
      <c r="J19" s="27">
        <f>IF(L17="","",M17)</f>
      </c>
      <c r="K19" s="41">
        <f>IF(J19="","",J19+I19)</f>
      </c>
      <c r="L19" s="23"/>
      <c r="M19" s="38">
        <f>IF(L19="","",IF(K19-L19&lt;0,0,K19-L19))</f>
      </c>
      <c r="N19" s="6"/>
      <c r="O19" s="12"/>
      <c r="P19" s="27">
        <f>IF(R17="","",S17)</f>
      </c>
      <c r="Q19" s="24">
        <f>IF(P19="","",P19+O19)</f>
      </c>
      <c r="R19" s="24"/>
      <c r="S19" s="12">
        <f>IF(R19="","",IF(Q19-R19&lt;0,0,Q19-R19))</f>
      </c>
      <c r="T19" s="6"/>
      <c r="U19" s="12">
        <f>IF(Q19&lt;R19,Q19,R19)</f>
        <v>0</v>
      </c>
      <c r="V19" s="12">
        <f>U19+V17</f>
        <v>0</v>
      </c>
      <c r="W19" s="12">
        <f>SUM(G19,M19,S19)</f>
        <v>0</v>
      </c>
    </row>
    <row r="20" spans="2:23" ht="9" customHeight="1" thickBot="1"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2:23" ht="15.75" thickBot="1">
      <c r="B21" s="10">
        <v>9</v>
      </c>
      <c r="C21" s="12">
        <f>IF(R19="","",3)</f>
      </c>
      <c r="D21" s="27">
        <f>IF(F19="","",G19)</f>
      </c>
      <c r="E21" s="22">
        <f>_xlfn.IFERROR(IF(D21="","",D21+C21),"")</f>
      </c>
      <c r="F21" s="22"/>
      <c r="G21" s="12">
        <f>IF(F21="","",IF(E21-F21&lt;0,0,E21-F21))</f>
      </c>
      <c r="H21" s="6"/>
      <c r="I21" s="12"/>
      <c r="J21" s="27">
        <f>IF(L19="","",M19)</f>
      </c>
      <c r="K21" s="41">
        <f>IF(J21="","",J21+I21)</f>
      </c>
      <c r="L21" s="23"/>
      <c r="M21" s="38">
        <f>IF(L21="","",IF(K21-L21&lt;0,0,K21-L21))</f>
      </c>
      <c r="N21" s="6"/>
      <c r="O21" s="12"/>
      <c r="P21" s="27">
        <f>IF(R19="","",S19)</f>
      </c>
      <c r="Q21" s="24">
        <f>IF(P21="","",P21+O21)</f>
      </c>
      <c r="R21" s="24"/>
      <c r="S21" s="12">
        <f>IF(R21="","",IF(Q21-R21&lt;0,0,Q21-R21))</f>
      </c>
      <c r="T21" s="6"/>
      <c r="U21" s="12">
        <f>IF(Q21&lt;R21,Q21,R21)</f>
        <v>0</v>
      </c>
      <c r="V21" s="12">
        <f>U21+V19</f>
        <v>0</v>
      </c>
      <c r="W21" s="12">
        <f>SUM(G21,M21,S21)</f>
        <v>0</v>
      </c>
    </row>
    <row r="22" spans="2:23" ht="9" customHeight="1" thickBot="1"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2:23" ht="15.75" thickBot="1">
      <c r="B23" s="10">
        <v>10</v>
      </c>
      <c r="C23" s="12">
        <f>IF(R21="","",3)</f>
      </c>
      <c r="D23" s="27">
        <f>IF(F21="","",G21)</f>
      </c>
      <c r="E23" s="22">
        <f>_xlfn.IFERROR(IF(D23="","",D23+C23),"")</f>
      </c>
      <c r="F23" s="22"/>
      <c r="G23" s="12">
        <f>IF(F23="","",IF(E23-F23&lt;0,0,E23-F23))</f>
      </c>
      <c r="H23" s="6"/>
      <c r="I23" s="12"/>
      <c r="J23" s="27">
        <f>IF(L21="","",M21)</f>
      </c>
      <c r="K23" s="41">
        <f>IF(J23="","",J23+I23)</f>
      </c>
      <c r="L23" s="23"/>
      <c r="M23" s="38">
        <f>IF(L23="","",IF(K23-L23&lt;0,0,K23-L23))</f>
      </c>
      <c r="N23" s="6"/>
      <c r="O23" s="12"/>
      <c r="P23" s="27">
        <f>IF(R21="","",S21)</f>
      </c>
      <c r="Q23" s="24">
        <f>IF(P23="","",P23+O23)</f>
      </c>
      <c r="R23" s="24"/>
      <c r="S23" s="12">
        <f>IF(R23="","",IF(Q23-R23&lt;0,0,Q23-R23))</f>
      </c>
      <c r="T23" s="6"/>
      <c r="U23" s="12">
        <f>IF(Q23&lt;R23,Q23,R23)</f>
        <v>0</v>
      </c>
      <c r="V23" s="12">
        <f>U23+V21</f>
        <v>0</v>
      </c>
      <c r="W23" s="12">
        <f>SUM(G23,M23,S23)</f>
        <v>0</v>
      </c>
    </row>
    <row r="24" spans="2:23" ht="15" thickBot="1"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</row>
    <row r="25" ht="15" thickBot="1"/>
    <row r="26" spans="2:9" ht="15">
      <c r="B26" s="13" t="s">
        <v>13</v>
      </c>
      <c r="C26" s="14">
        <f>SUM(C5,C7,C9,C11,C13,C15,C17,C19,C21,C23)</f>
        <v>3</v>
      </c>
      <c r="E26" s="45" t="s">
        <v>17</v>
      </c>
      <c r="F26" s="46"/>
      <c r="G26" s="46"/>
      <c r="H26" s="47"/>
      <c r="I26" s="29"/>
    </row>
    <row r="27" spans="2:19" ht="15">
      <c r="B27" s="15" t="s">
        <v>14</v>
      </c>
      <c r="C27" s="3">
        <f>W23</f>
        <v>0</v>
      </c>
      <c r="E27" s="48" t="s">
        <v>23</v>
      </c>
      <c r="F27" s="49"/>
      <c r="G27" s="31" t="s">
        <v>18</v>
      </c>
      <c r="H27" s="32" t="s">
        <v>22</v>
      </c>
      <c r="I27" s="28"/>
      <c r="S27"/>
    </row>
    <row r="28" spans="2:9" ht="15.75" thickBot="1">
      <c r="B28" s="16" t="s">
        <v>10</v>
      </c>
      <c r="C28" s="17">
        <f>V23</f>
        <v>0</v>
      </c>
      <c r="E28" s="51" t="s">
        <v>19</v>
      </c>
      <c r="F28" s="52"/>
      <c r="G28" s="39">
        <v>1</v>
      </c>
      <c r="H28" s="33">
        <v>3</v>
      </c>
      <c r="I28" s="28"/>
    </row>
    <row r="29" spans="5:24" ht="15">
      <c r="E29" s="53" t="s">
        <v>20</v>
      </c>
      <c r="F29" s="54"/>
      <c r="G29" s="30">
        <v>1</v>
      </c>
      <c r="H29" s="40">
        <v>3</v>
      </c>
      <c r="I29" s="28"/>
      <c r="X29"/>
    </row>
    <row r="30" spans="5:9" ht="15.75" thickBot="1">
      <c r="E30" s="55" t="s">
        <v>21</v>
      </c>
      <c r="F30" s="56"/>
      <c r="G30" s="34">
        <v>1</v>
      </c>
      <c r="H30" s="35">
        <v>3</v>
      </c>
      <c r="I30" s="28"/>
    </row>
    <row r="31" spans="5:20" ht="14.25">
      <c r="E31" s="28"/>
      <c r="F31" s="28"/>
      <c r="G31" s="28"/>
      <c r="H31" s="28"/>
      <c r="I31" s="28"/>
      <c r="T31"/>
    </row>
    <row r="32" spans="5:23" ht="14.25">
      <c r="E32" s="28"/>
      <c r="F32" s="28"/>
      <c r="G32" s="28"/>
      <c r="H32" s="28"/>
      <c r="I32" s="28"/>
      <c r="O32" s="50" t="s">
        <v>25</v>
      </c>
      <c r="P32" s="50"/>
      <c r="Q32" s="50"/>
      <c r="R32" s="50" t="s">
        <v>26</v>
      </c>
      <c r="S32" s="50"/>
      <c r="T32" s="50"/>
      <c r="U32" s="50" t="s">
        <v>27</v>
      </c>
      <c r="V32" s="50"/>
      <c r="W32" s="50"/>
    </row>
    <row r="33" spans="2:9" ht="14.25">
      <c r="B33" s="58" t="s">
        <v>42</v>
      </c>
      <c r="C33" s="58"/>
      <c r="D33" s="58"/>
      <c r="E33" s="58"/>
      <c r="F33" s="58"/>
      <c r="G33" s="58"/>
      <c r="H33" s="58"/>
      <c r="I33" s="58"/>
    </row>
    <row r="34" spans="2:9" ht="15">
      <c r="B34" s="44" t="s">
        <v>31</v>
      </c>
      <c r="C34" s="57" t="s">
        <v>35</v>
      </c>
      <c r="D34" s="57"/>
      <c r="E34" s="57"/>
      <c r="F34" s="57"/>
      <c r="G34" s="57"/>
      <c r="H34" s="57"/>
      <c r="I34" s="57"/>
    </row>
    <row r="35" spans="2:9" ht="15">
      <c r="B35" s="44" t="s">
        <v>32</v>
      </c>
      <c r="C35" s="57" t="s">
        <v>36</v>
      </c>
      <c r="D35" s="57"/>
      <c r="E35" s="57"/>
      <c r="F35" s="57"/>
      <c r="G35" s="57"/>
      <c r="H35" s="57"/>
      <c r="I35" s="57"/>
    </row>
    <row r="36" spans="2:9" ht="15">
      <c r="B36" s="44" t="s">
        <v>33</v>
      </c>
      <c r="C36" s="57" t="s">
        <v>37</v>
      </c>
      <c r="D36" s="57"/>
      <c r="E36" s="57"/>
      <c r="F36" s="57"/>
      <c r="G36" s="57"/>
      <c r="H36" s="57"/>
      <c r="I36" s="57"/>
    </row>
    <row r="37" spans="2:9" ht="15">
      <c r="B37" s="44" t="s">
        <v>34</v>
      </c>
      <c r="C37" s="57" t="s">
        <v>38</v>
      </c>
      <c r="D37" s="57"/>
      <c r="E37" s="57"/>
      <c r="F37" s="57"/>
      <c r="G37" s="57"/>
      <c r="H37" s="57"/>
      <c r="I37" s="57"/>
    </row>
    <row r="38" spans="2:9" ht="15">
      <c r="B38" s="44" t="s">
        <v>15</v>
      </c>
      <c r="C38" s="57" t="s">
        <v>39</v>
      </c>
      <c r="D38" s="57"/>
      <c r="E38" s="57"/>
      <c r="F38" s="57"/>
      <c r="G38" s="57"/>
      <c r="H38" s="57"/>
      <c r="I38" s="57"/>
    </row>
    <row r="39" spans="2:9" ht="15">
      <c r="B39" s="44" t="s">
        <v>16</v>
      </c>
      <c r="C39" s="57" t="s">
        <v>40</v>
      </c>
      <c r="D39" s="57"/>
      <c r="E39" s="57"/>
      <c r="F39" s="57"/>
      <c r="G39" s="57"/>
      <c r="H39" s="57"/>
      <c r="I39" s="57"/>
    </row>
    <row r="40" spans="2:9" ht="15">
      <c r="B40" s="44" t="s">
        <v>12</v>
      </c>
      <c r="C40" s="57" t="s">
        <v>41</v>
      </c>
      <c r="D40" s="57"/>
      <c r="E40" s="57"/>
      <c r="F40" s="57"/>
      <c r="G40" s="57"/>
      <c r="H40" s="57"/>
      <c r="I40" s="57"/>
    </row>
  </sheetData>
  <sheetProtection/>
  <mergeCells count="16">
    <mergeCell ref="C38:I38"/>
    <mergeCell ref="C39:I39"/>
    <mergeCell ref="C40:I40"/>
    <mergeCell ref="B33:I33"/>
    <mergeCell ref="C36:I36"/>
    <mergeCell ref="C34:I34"/>
    <mergeCell ref="C35:I35"/>
    <mergeCell ref="C37:I37"/>
    <mergeCell ref="E26:H26"/>
    <mergeCell ref="E27:F27"/>
    <mergeCell ref="O32:Q32"/>
    <mergeCell ref="R32:T32"/>
    <mergeCell ref="U32:W32"/>
    <mergeCell ref="E28:F28"/>
    <mergeCell ref="E29:F29"/>
    <mergeCell ref="E30:F30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>
    <tabColor rgb="FFC00000"/>
  </sheetPr>
  <dimension ref="B2:W64"/>
  <sheetViews>
    <sheetView showGridLines="0" zoomScale="55" zoomScaleNormal="55" zoomScalePageLayoutView="0" workbookViewId="0" topLeftCell="A1">
      <selection activeCell="B2" sqref="B2:T24"/>
    </sheetView>
  </sheetViews>
  <sheetFormatPr defaultColWidth="9.140625" defaultRowHeight="15"/>
  <cols>
    <col min="1" max="2" width="9.140625" style="1" customWidth="1"/>
    <col min="3" max="6" width="7.7109375" style="1" customWidth="1"/>
    <col min="7" max="7" width="5.57421875" style="1" customWidth="1"/>
    <col min="8" max="11" width="7.7109375" style="1" customWidth="1"/>
    <col min="12" max="12" width="5.57421875" style="1" customWidth="1"/>
    <col min="13" max="16" width="7.7109375" style="1" customWidth="1"/>
    <col min="17" max="17" width="5.57421875" style="1" customWidth="1"/>
    <col min="18" max="20" width="7.7109375" style="1" customWidth="1"/>
    <col min="21" max="21" width="3.140625" style="1" customWidth="1"/>
    <col min="22" max="22" width="6.140625" style="1" bestFit="1" customWidth="1"/>
    <col min="23" max="23" width="8.7109375" style="1" customWidth="1"/>
    <col min="24" max="16384" width="9.140625" style="1" customWidth="1"/>
  </cols>
  <sheetData>
    <row r="1" ht="15" thickBot="1"/>
    <row r="2" spans="2:23" ht="15.75" thickBot="1">
      <c r="B2" s="18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V2" s="25"/>
      <c r="W2" s="25"/>
    </row>
    <row r="3" spans="2:23" ht="18">
      <c r="B3" s="10"/>
      <c r="C3" s="19" t="s">
        <v>0</v>
      </c>
      <c r="D3" s="19" t="s">
        <v>4</v>
      </c>
      <c r="E3" s="19" t="s">
        <v>25</v>
      </c>
      <c r="F3" s="19" t="s">
        <v>5</v>
      </c>
      <c r="G3" s="19"/>
      <c r="H3" s="19" t="s">
        <v>1</v>
      </c>
      <c r="I3" s="19" t="s">
        <v>6</v>
      </c>
      <c r="J3" s="19" t="s">
        <v>26</v>
      </c>
      <c r="K3" s="19" t="s">
        <v>7</v>
      </c>
      <c r="L3" s="19"/>
      <c r="M3" s="19" t="s">
        <v>2</v>
      </c>
      <c r="N3" s="19" t="s">
        <v>8</v>
      </c>
      <c r="O3" s="19" t="s">
        <v>27</v>
      </c>
      <c r="P3" s="19" t="s">
        <v>9</v>
      </c>
      <c r="Q3" s="19"/>
      <c r="R3" s="19" t="s">
        <v>10</v>
      </c>
      <c r="S3" s="21" t="s">
        <v>11</v>
      </c>
      <c r="T3" s="20" t="s">
        <v>12</v>
      </c>
      <c r="V3" s="25"/>
      <c r="W3" s="25"/>
    </row>
    <row r="4" spans="2:23" ht="9" customHeight="1" thickBot="1"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V4" s="25"/>
      <c r="W4" s="25"/>
    </row>
    <row r="5" spans="2:23" ht="15.75" thickBot="1">
      <c r="B5" s="10">
        <v>1</v>
      </c>
      <c r="C5" s="12">
        <v>3</v>
      </c>
      <c r="D5" s="22">
        <v>3</v>
      </c>
      <c r="E5" s="22"/>
      <c r="F5" s="12">
        <f>IF(D5-E5&lt;0,0,D5-E5)</f>
        <v>3</v>
      </c>
      <c r="G5" s="6"/>
      <c r="H5" s="12">
        <f>IF(E5="","",IF(E5&gt;D5,D5,E5))</f>
      </c>
      <c r="I5" s="23">
        <f>H5</f>
      </c>
      <c r="J5" s="23"/>
      <c r="K5" s="12">
        <f>IF(J5="","",IF(I5-J5&lt;0,0,I5-J5))</f>
      </c>
      <c r="L5" s="6"/>
      <c r="M5" s="12">
        <f>IF(J5="","",IF(J5&gt;I5,I5,J5))</f>
      </c>
      <c r="N5" s="24">
        <f>M5</f>
      </c>
      <c r="O5" s="24"/>
      <c r="P5" s="12">
        <f>IF(O5="","",IF(N5-O5&lt;0,0,N5-O5))</f>
      </c>
      <c r="Q5" s="6"/>
      <c r="R5" s="12">
        <f>IF(N5&lt;O5,N5,O5)</f>
        <v>0</v>
      </c>
      <c r="S5" s="12">
        <f>R5</f>
        <v>0</v>
      </c>
      <c r="T5" s="12">
        <f>SUM(F5,K5,P5)</f>
        <v>3</v>
      </c>
      <c r="V5" s="25"/>
      <c r="W5" s="25"/>
    </row>
    <row r="6" spans="2:23" ht="9" customHeight="1" thickBot="1"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V6" s="25"/>
      <c r="W6" s="25"/>
    </row>
    <row r="7" spans="2:23" ht="15.75" thickBot="1">
      <c r="B7" s="10">
        <v>2</v>
      </c>
      <c r="C7" s="12">
        <f>IF(O5="","",3)</f>
      </c>
      <c r="D7" s="22">
        <f>_xlfn.IFERROR(F5+C7,"")</f>
      </c>
      <c r="E7" s="22"/>
      <c r="F7" s="12">
        <f>IF(E7="","",IF(D7-E7&lt;0,0,D7-E7))</f>
      </c>
      <c r="G7" s="6"/>
      <c r="H7" s="12">
        <f>IF(E7="","",IF(E7&gt;D7,D7,E7))</f>
      </c>
      <c r="I7" s="23">
        <f>_xlfn.IFERROR(K5+H7,"")</f>
      </c>
      <c r="J7" s="23"/>
      <c r="K7" s="12">
        <f>IF(J7="","",IF(I7-J7&lt;0,0,I7-J7))</f>
      </c>
      <c r="L7" s="6"/>
      <c r="M7" s="12">
        <f>IF(J7="","",IF(J7&gt;I7,I7,J7))</f>
      </c>
      <c r="N7" s="24">
        <f>_xlfn.IFERROR(P5+M7,"")</f>
      </c>
      <c r="O7" s="24"/>
      <c r="P7" s="12">
        <f>IF(O7="","",IF(N7-O7&lt;0,0,N7-O7))</f>
      </c>
      <c r="Q7" s="6"/>
      <c r="R7" s="12">
        <f>IF(N7&lt;O7,N7,O7)</f>
        <v>0</v>
      </c>
      <c r="S7" s="12">
        <f>R7+S5</f>
        <v>0</v>
      </c>
      <c r="T7" s="12">
        <f>SUM(F7,K7,P7)</f>
        <v>0</v>
      </c>
      <c r="V7" s="25"/>
      <c r="W7" s="25"/>
    </row>
    <row r="8" spans="2:23" ht="9" customHeight="1" thickBot="1"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V8" s="25"/>
      <c r="W8" s="25"/>
    </row>
    <row r="9" spans="2:23" ht="15.75" thickBot="1">
      <c r="B9" s="10">
        <v>3</v>
      </c>
      <c r="C9" s="12">
        <f>IF(O7="","",3)</f>
      </c>
      <c r="D9" s="22">
        <f>_xlfn.IFERROR(F7+C9,"")</f>
      </c>
      <c r="E9" s="22"/>
      <c r="F9" s="12">
        <f>IF(E9="","",IF(D9-E9&lt;0,0,D9-E9))</f>
      </c>
      <c r="G9" s="6"/>
      <c r="H9" s="12">
        <f>IF(E9="","",IF(E9&gt;D9,D9,E9))</f>
      </c>
      <c r="I9" s="23">
        <f>_xlfn.IFERROR(K7+H9,"")</f>
      </c>
      <c r="J9" s="23"/>
      <c r="K9" s="12">
        <f>IF(J9="","",IF(I9-J9&lt;0,0,I9-J9))</f>
      </c>
      <c r="L9" s="6"/>
      <c r="M9" s="12">
        <f>IF(J9="","",IF(J9&gt;I9,I9,J9))</f>
      </c>
      <c r="N9" s="24">
        <f>_xlfn.IFERROR(P7+M9,"")</f>
      </c>
      <c r="O9" s="24"/>
      <c r="P9" s="12">
        <f>IF(O9="","",IF(N9-O9&lt;0,0,N9-O9))</f>
      </c>
      <c r="Q9" s="6"/>
      <c r="R9" s="12">
        <f>IF(N9&lt;O9,N9,O9)</f>
        <v>0</v>
      </c>
      <c r="S9" s="12">
        <f>R9+S7</f>
        <v>0</v>
      </c>
      <c r="T9" s="12">
        <f>SUM(F9,K9,P9)</f>
        <v>0</v>
      </c>
      <c r="V9" s="25"/>
      <c r="W9" s="25"/>
    </row>
    <row r="10" spans="2:23" ht="9" customHeight="1" thickBot="1"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V10" s="25"/>
      <c r="W10" s="25"/>
    </row>
    <row r="11" spans="2:23" ht="15.75" thickBot="1">
      <c r="B11" s="10">
        <v>4</v>
      </c>
      <c r="C11" s="12">
        <f>IF(O9="","",3)</f>
      </c>
      <c r="D11" s="22">
        <f>_xlfn.IFERROR(F9+C11,"")</f>
      </c>
      <c r="E11" s="22"/>
      <c r="F11" s="12">
        <f>IF(E11="","",IF(D11-E11&lt;0,0,D11-E11))</f>
      </c>
      <c r="G11" s="6"/>
      <c r="H11" s="12">
        <f>IF(E11="","",IF(E11&gt;D11,D11,E11))</f>
      </c>
      <c r="I11" s="23">
        <f>_xlfn.IFERROR(K9+H11,"")</f>
      </c>
      <c r="J11" s="23"/>
      <c r="K11" s="12">
        <f>IF(J11="","",IF(I11-J11&lt;0,0,I11-J11))</f>
      </c>
      <c r="L11" s="6"/>
      <c r="M11" s="12">
        <f>IF(J11="","",IF(J11&gt;I11,I11,J11))</f>
      </c>
      <c r="N11" s="24">
        <f>_xlfn.IFERROR(P9+M11,"")</f>
      </c>
      <c r="O11" s="24"/>
      <c r="P11" s="12">
        <f>IF(O11="","",IF(N11-O11&lt;0,0,N11-O11))</f>
      </c>
      <c r="Q11" s="6"/>
      <c r="R11" s="12">
        <f>IF(N11&lt;O11,N11,O11)</f>
        <v>0</v>
      </c>
      <c r="S11" s="12">
        <f>R11+S9</f>
        <v>0</v>
      </c>
      <c r="T11" s="12">
        <f>SUM(F11,K11,P11)</f>
        <v>0</v>
      </c>
      <c r="V11" s="25"/>
      <c r="W11" s="25"/>
    </row>
    <row r="12" spans="2:23" ht="9" customHeight="1" thickBot="1"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V12" s="25"/>
      <c r="W12" s="25"/>
    </row>
    <row r="13" spans="2:23" ht="15.75" thickBot="1">
      <c r="B13" s="10">
        <v>5</v>
      </c>
      <c r="C13" s="12">
        <f>IF(O11="","",3)</f>
      </c>
      <c r="D13" s="22">
        <f>_xlfn.IFERROR(F11+C13,"")</f>
      </c>
      <c r="E13" s="22"/>
      <c r="F13" s="12">
        <f>IF(E13="","",IF(D13-E13&lt;0,0,D13-E13))</f>
      </c>
      <c r="G13" s="6"/>
      <c r="H13" s="12">
        <f>IF(E13="","",IF(E13&gt;D13,D13,E13))</f>
      </c>
      <c r="I13" s="23">
        <f>_xlfn.IFERROR(K11+H13,"")</f>
      </c>
      <c r="J13" s="23"/>
      <c r="K13" s="12">
        <f>IF(J13="","",IF(I13-J13&lt;0,0,I13-J13))</f>
      </c>
      <c r="L13" s="6"/>
      <c r="M13" s="12">
        <f>IF(J13="","",IF(J13&gt;I13,I13,J13))</f>
      </c>
      <c r="N13" s="24">
        <f>_xlfn.IFERROR(P11+M13,"")</f>
      </c>
      <c r="O13" s="24"/>
      <c r="P13" s="12">
        <f>IF(O13="","",IF(N13-O13&lt;0,0,N13-O13))</f>
      </c>
      <c r="Q13" s="6"/>
      <c r="R13" s="12">
        <f>IF(N13&lt;O13,N13,O13)</f>
        <v>0</v>
      </c>
      <c r="S13" s="12">
        <f>R13+S11</f>
        <v>0</v>
      </c>
      <c r="T13" s="12">
        <f>SUM(F13,K13,P13)</f>
        <v>0</v>
      </c>
      <c r="V13" s="25"/>
      <c r="W13" s="25"/>
    </row>
    <row r="14" spans="2:23" ht="9" customHeight="1" thickBot="1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V14" s="25"/>
      <c r="W14" s="25"/>
    </row>
    <row r="15" spans="2:23" ht="15.75" thickBot="1">
      <c r="B15" s="10">
        <v>6</v>
      </c>
      <c r="C15" s="12">
        <f>IF(O13="","",3)</f>
      </c>
      <c r="D15" s="22">
        <f>_xlfn.IFERROR(F13+C15,"")</f>
      </c>
      <c r="E15" s="22"/>
      <c r="F15" s="12">
        <f>IF(E15="","",IF(D15-E15&lt;0,0,D15-E15))</f>
      </c>
      <c r="G15" s="6"/>
      <c r="H15" s="12">
        <f>IF(E15="","",IF(E15&gt;D15,D15,E15))</f>
      </c>
      <c r="I15" s="23">
        <f>_xlfn.IFERROR(K13+H15,"")</f>
      </c>
      <c r="J15" s="23"/>
      <c r="K15" s="12">
        <f>IF(J15="","",IF(I15-J15&lt;0,0,I15-J15))</f>
      </c>
      <c r="L15" s="6"/>
      <c r="M15" s="12">
        <f>IF(J15="","",IF(J15&gt;I15,I15,J15))</f>
      </c>
      <c r="N15" s="24">
        <f>_xlfn.IFERROR(P13+M15,"")</f>
      </c>
      <c r="O15" s="24"/>
      <c r="P15" s="12">
        <f>IF(O15="","",IF(N15-O15&lt;0,0,N15-O15))</f>
      </c>
      <c r="Q15" s="6"/>
      <c r="R15" s="12">
        <f>IF(N15&lt;O15,N15,O15)</f>
        <v>0</v>
      </c>
      <c r="S15" s="12">
        <f>R15+S13</f>
        <v>0</v>
      </c>
      <c r="T15" s="12">
        <f>SUM(F15,K15,P15)</f>
        <v>0</v>
      </c>
      <c r="V15" s="25"/>
      <c r="W15" s="25"/>
    </row>
    <row r="16" spans="2:23" ht="9" customHeight="1" thickBot="1"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V16" s="25"/>
      <c r="W16" s="25"/>
    </row>
    <row r="17" spans="2:23" ht="15.75" thickBot="1">
      <c r="B17" s="10">
        <v>7</v>
      </c>
      <c r="C17" s="12">
        <f>IF(O15="","",3)</f>
      </c>
      <c r="D17" s="22">
        <f>_xlfn.IFERROR(F15+C17,"")</f>
      </c>
      <c r="E17" s="22"/>
      <c r="F17" s="12">
        <f>IF(E17="","",IF(D17-E17&lt;0,0,D17-E17))</f>
      </c>
      <c r="G17" s="6"/>
      <c r="H17" s="12">
        <f>IF(E17="","",IF(E17&gt;D17,D17,E17))</f>
      </c>
      <c r="I17" s="23">
        <f>_xlfn.IFERROR(K15+H17,"")</f>
      </c>
      <c r="J17" s="23"/>
      <c r="K17" s="12">
        <f>IF(J17="","",IF(I17-J17&lt;0,0,I17-J17))</f>
      </c>
      <c r="L17" s="6"/>
      <c r="M17" s="12">
        <f>IF(J17="","",IF(J17&gt;I17,I17,J17))</f>
      </c>
      <c r="N17" s="24">
        <f>_xlfn.IFERROR(P15+M17,"")</f>
      </c>
      <c r="O17" s="24"/>
      <c r="P17" s="12">
        <f>IF(O17="","",IF(N17-O17&lt;0,0,N17-O17))</f>
      </c>
      <c r="Q17" s="6"/>
      <c r="R17" s="12">
        <f>IF(N17&lt;O17,N17,O17)</f>
        <v>0</v>
      </c>
      <c r="S17" s="12">
        <f>R17+S15</f>
        <v>0</v>
      </c>
      <c r="T17" s="12">
        <f>SUM(F17,K17,P17)</f>
        <v>0</v>
      </c>
      <c r="V17" s="25"/>
      <c r="W17" s="25"/>
    </row>
    <row r="18" spans="2:23" ht="9" customHeight="1" thickBot="1"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V18" s="25"/>
      <c r="W18" s="25"/>
    </row>
    <row r="19" spans="2:20" ht="15" thickBot="1">
      <c r="B19" s="10">
        <v>8</v>
      </c>
      <c r="C19" s="12">
        <f>IF(O17="","",3)</f>
      </c>
      <c r="D19" s="22">
        <f>_xlfn.IFERROR(F17+C19,"")</f>
      </c>
      <c r="E19" s="22"/>
      <c r="F19" s="12">
        <f>IF(E19="","",IF(D19-E19&lt;0,0,D19-E19))</f>
      </c>
      <c r="G19" s="6"/>
      <c r="H19" s="12">
        <f>IF(E19="","",IF(E19&gt;D19,D19,E19))</f>
      </c>
      <c r="I19" s="23">
        <f>_xlfn.IFERROR(K17+H19,"")</f>
      </c>
      <c r="J19" s="23"/>
      <c r="K19" s="12">
        <f>IF(J19="","",IF(I19-J19&lt;0,0,I19-J19))</f>
      </c>
      <c r="L19" s="6"/>
      <c r="M19" s="12">
        <f>IF(J19="","",IF(J19&gt;I19,I19,J19))</f>
      </c>
      <c r="N19" s="24">
        <f>_xlfn.IFERROR(P17+M19,"")</f>
      </c>
      <c r="O19" s="24"/>
      <c r="P19" s="12">
        <f>IF(O19="","",IF(N19-O19&lt;0,0,N19-O19))</f>
      </c>
      <c r="Q19" s="6"/>
      <c r="R19" s="12">
        <f>IF(N19&lt;O19,N19,O19)</f>
        <v>0</v>
      </c>
      <c r="S19" s="12">
        <f>R19+S17</f>
        <v>0</v>
      </c>
      <c r="T19" s="12">
        <f>SUM(F19,K19,P19)</f>
        <v>0</v>
      </c>
    </row>
    <row r="20" spans="2:20" ht="9" customHeight="1" thickBot="1"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2:20" ht="15" thickBot="1">
      <c r="B21" s="10">
        <v>9</v>
      </c>
      <c r="C21" s="12">
        <f>IF(O19="","",3)</f>
      </c>
      <c r="D21" s="22">
        <f>_xlfn.IFERROR(F19+C21,"")</f>
      </c>
      <c r="E21" s="22"/>
      <c r="F21" s="12">
        <f>IF(E21="","",IF(D21-E21&lt;0,0,D21-E21))</f>
      </c>
      <c r="G21" s="6"/>
      <c r="H21" s="12">
        <f>IF(E21="","",IF(E21&gt;D21,D21,E21))</f>
      </c>
      <c r="I21" s="23">
        <f>_xlfn.IFERROR(K19+H21,"")</f>
      </c>
      <c r="J21" s="23"/>
      <c r="K21" s="12">
        <f>IF(J21="","",IF(I21-J21&lt;0,0,I21-J21))</f>
      </c>
      <c r="L21" s="6"/>
      <c r="M21" s="12">
        <f>IF(J21="","",IF(J21&gt;I21,I21,J21))</f>
      </c>
      <c r="N21" s="24">
        <f>_xlfn.IFERROR(P19+M21,"")</f>
      </c>
      <c r="O21" s="24"/>
      <c r="P21" s="12">
        <f>IF(O21="","",IF(N21-O21&lt;0,0,N21-O21))</f>
      </c>
      <c r="Q21" s="6"/>
      <c r="R21" s="12">
        <f>IF(N21&lt;O21,N21,O21)</f>
        <v>0</v>
      </c>
      <c r="S21" s="12">
        <f>R21+S19</f>
        <v>0</v>
      </c>
      <c r="T21" s="12">
        <f>SUM(F21,K21,P21)</f>
        <v>0</v>
      </c>
    </row>
    <row r="22" spans="2:20" ht="9" customHeight="1" thickBot="1"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2:20" ht="15" thickBot="1">
      <c r="B23" s="10">
        <v>10</v>
      </c>
      <c r="C23" s="12">
        <f>IF(O21="","",3)</f>
      </c>
      <c r="D23" s="22">
        <f>_xlfn.IFERROR(F21+C23,"")</f>
      </c>
      <c r="E23" s="22"/>
      <c r="F23" s="12">
        <f>IF(E23="","",IF(D23-E23&lt;0,0,D23-E23))</f>
      </c>
      <c r="G23" s="6"/>
      <c r="H23" s="12">
        <f>IF(E23="","",IF(E23&gt;D23,D23,E23))</f>
      </c>
      <c r="I23" s="23">
        <f>_xlfn.IFERROR(K21+H23,"")</f>
      </c>
      <c r="J23" s="23"/>
      <c r="K23" s="12">
        <f>IF(J23="","",IF(I23-J23&lt;0,0,I23-J23))</f>
      </c>
      <c r="L23" s="6"/>
      <c r="M23" s="12">
        <f>IF(J23="","",IF(J23&gt;I23,I23,J23))</f>
      </c>
      <c r="N23" s="24">
        <f>_xlfn.IFERROR(P21+M23,"")</f>
      </c>
      <c r="O23" s="24"/>
      <c r="P23" s="12">
        <f>IF(O23="","",IF(N23-O23&lt;0,0,N23-O23))</f>
      </c>
      <c r="Q23" s="6"/>
      <c r="R23" s="12">
        <f>IF(N23&lt;O23,N23,O23)</f>
        <v>0</v>
      </c>
      <c r="S23" s="12">
        <f>R23+S21</f>
        <v>0</v>
      </c>
      <c r="T23" s="12">
        <f>SUM(F23,K23,P23)</f>
        <v>0</v>
      </c>
    </row>
    <row r="24" spans="2:20" ht="15" thickBot="1"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</row>
    <row r="26" spans="2:5" ht="14.25">
      <c r="B26" s="59" t="s">
        <v>24</v>
      </c>
      <c r="C26" s="59"/>
      <c r="D26" s="59"/>
      <c r="E26" s="59"/>
    </row>
    <row r="27" spans="2:5" ht="14.25">
      <c r="B27" s="60" t="s">
        <v>17</v>
      </c>
      <c r="C27" s="61"/>
      <c r="D27" s="61"/>
      <c r="E27" s="62"/>
    </row>
    <row r="28" spans="2:5" ht="14.25">
      <c r="B28" s="48" t="s">
        <v>23</v>
      </c>
      <c r="C28" s="49"/>
      <c r="D28" s="31" t="s">
        <v>18</v>
      </c>
      <c r="E28" s="32" t="s">
        <v>22</v>
      </c>
    </row>
    <row r="29" spans="2:6" ht="14.25">
      <c r="B29" s="51" t="s">
        <v>19</v>
      </c>
      <c r="C29" s="52"/>
      <c r="D29" s="39">
        <f>'Produção Kambam'!G28</f>
        <v>1</v>
      </c>
      <c r="E29" s="39">
        <f>'Produção Kambam'!H28</f>
        <v>3</v>
      </c>
      <c r="F29" s="2">
        <f ca="1">RANDBETWEEN(D29,E29)</f>
        <v>3</v>
      </c>
    </row>
    <row r="30" spans="2:6" ht="14.25">
      <c r="B30" s="53" t="s">
        <v>20</v>
      </c>
      <c r="C30" s="54"/>
      <c r="D30" s="30">
        <f>'Produção Kambam'!G29</f>
        <v>1</v>
      </c>
      <c r="E30" s="42">
        <f>'Produção Kambam'!H29</f>
        <v>3</v>
      </c>
      <c r="F30" s="2">
        <f ca="1">RANDBETWEEN(D30,E30)</f>
        <v>1</v>
      </c>
    </row>
    <row r="31" spans="2:6" ht="15" thickBot="1">
      <c r="B31" s="55" t="s">
        <v>21</v>
      </c>
      <c r="C31" s="56"/>
      <c r="D31" s="34">
        <f>'Produção Kambam'!G30</f>
        <v>1</v>
      </c>
      <c r="E31" s="43">
        <f>'Produção Kambam'!H30</f>
        <v>3</v>
      </c>
      <c r="F31" s="2">
        <f ca="1">RANDBETWEEN(D31,E31)</f>
        <v>3</v>
      </c>
    </row>
    <row r="33" ht="15" thickBot="1"/>
    <row r="34" spans="2:23" ht="15" thickBot="1">
      <c r="B34" s="18" t="s">
        <v>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2:23" ht="18">
      <c r="B35" s="10"/>
      <c r="C35" s="19" t="s">
        <v>0</v>
      </c>
      <c r="D35" s="19" t="s">
        <v>28</v>
      </c>
      <c r="E35" s="19" t="s">
        <v>4</v>
      </c>
      <c r="F35" s="19" t="s">
        <v>25</v>
      </c>
      <c r="G35" s="19" t="s">
        <v>5</v>
      </c>
      <c r="H35" s="19"/>
      <c r="I35" s="19" t="s">
        <v>1</v>
      </c>
      <c r="J35" s="19" t="s">
        <v>29</v>
      </c>
      <c r="K35" s="19" t="s">
        <v>6</v>
      </c>
      <c r="L35" s="19" t="s">
        <v>26</v>
      </c>
      <c r="M35" s="19" t="s">
        <v>7</v>
      </c>
      <c r="N35" s="19"/>
      <c r="O35" s="19" t="s">
        <v>2</v>
      </c>
      <c r="P35" s="19" t="s">
        <v>30</v>
      </c>
      <c r="Q35" s="19" t="s">
        <v>8</v>
      </c>
      <c r="R35" s="19" t="s">
        <v>27</v>
      </c>
      <c r="S35" s="19" t="s">
        <v>9</v>
      </c>
      <c r="T35" s="19"/>
      <c r="U35" s="19" t="s">
        <v>15</v>
      </c>
      <c r="V35" s="21" t="s">
        <v>16</v>
      </c>
      <c r="W35" s="20" t="s">
        <v>12</v>
      </c>
    </row>
    <row r="36" spans="2:23" ht="15" thickBot="1">
      <c r="B36" s="1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2:23" ht="15" thickBot="1">
      <c r="B37" s="10">
        <v>1</v>
      </c>
      <c r="C37" s="12">
        <v>3</v>
      </c>
      <c r="D37" s="27">
        <v>3</v>
      </c>
      <c r="E37" s="37">
        <f>D37+C37</f>
        <v>6</v>
      </c>
      <c r="F37" s="36"/>
      <c r="G37" s="38">
        <f>IF(F37="","",IF(E37-F37&lt;0,0,E37-F37))</f>
      </c>
      <c r="H37" s="6"/>
      <c r="I37" s="12"/>
      <c r="J37" s="27">
        <v>3</v>
      </c>
      <c r="K37" s="41">
        <f>J37+I37</f>
        <v>3</v>
      </c>
      <c r="L37" s="23"/>
      <c r="M37" s="38">
        <f>IF(L37="","",IF(K37-L37&lt;0,0,K37-L37))</f>
      </c>
      <c r="N37" s="6"/>
      <c r="O37" s="12"/>
      <c r="P37" s="27">
        <v>3</v>
      </c>
      <c r="Q37" s="24">
        <f>P37+O37</f>
        <v>3</v>
      </c>
      <c r="R37" s="24"/>
      <c r="S37" s="12">
        <f>IF(R37="","",IF(Q37-R37&lt;0,0,Q37-R37))</f>
      </c>
      <c r="T37" s="6"/>
      <c r="U37" s="12">
        <f>IF(Q37&lt;R37,Q37,R37)</f>
        <v>0</v>
      </c>
      <c r="V37" s="12">
        <f>U37</f>
        <v>0</v>
      </c>
      <c r="W37" s="12">
        <f>SUM(G37,M37,S37)</f>
        <v>0</v>
      </c>
    </row>
    <row r="38" spans="2:23" ht="15" thickBot="1">
      <c r="B38" s="1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ht="15" thickBot="1">
      <c r="B39" s="10">
        <v>2</v>
      </c>
      <c r="C39" s="12">
        <f>IF(R37="","",3)</f>
      </c>
      <c r="D39" s="27">
        <f>IF(F37="","",G37)</f>
      </c>
      <c r="E39" s="37">
        <f>IF(F39="","",D39+C39)</f>
      </c>
      <c r="F39" s="36"/>
      <c r="G39" s="38">
        <f>IF(F39="","",IF(E39-F39&lt;0,0,E39-F39))</f>
      </c>
      <c r="H39" s="6"/>
      <c r="I39" s="12"/>
      <c r="J39" s="27">
        <f>IF(L37="","",M37)</f>
      </c>
      <c r="K39" s="41">
        <f>IF(J39="","",J39+I39)</f>
      </c>
      <c r="L39" s="23"/>
      <c r="M39" s="38">
        <f>IF(L39="","",IF(K39-L39&lt;0,0,K39-L39))</f>
      </c>
      <c r="N39" s="6"/>
      <c r="O39" s="12"/>
      <c r="P39" s="27">
        <f>IF(R37="","",S37)</f>
      </c>
      <c r="Q39" s="24">
        <f>IF(P39="","",P39+O39)</f>
      </c>
      <c r="R39" s="24"/>
      <c r="S39" s="12">
        <f>IF(R39="","",IF(Q39-R39&lt;0,0,Q39-R39))</f>
      </c>
      <c r="T39" s="6"/>
      <c r="U39" s="12">
        <f>IF(Q39&lt;R39,Q39,R39)</f>
        <v>0</v>
      </c>
      <c r="V39" s="12">
        <f>U39+V37</f>
        <v>0</v>
      </c>
      <c r="W39" s="12">
        <f>SUM(G39,M39,S39)</f>
        <v>0</v>
      </c>
    </row>
    <row r="40" spans="2:23" ht="15" thickBot="1">
      <c r="B40" s="1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2:23" ht="15" thickBot="1">
      <c r="B41" s="10">
        <v>3</v>
      </c>
      <c r="C41" s="12">
        <f>IF(R39="","",3)</f>
      </c>
      <c r="D41" s="27">
        <f>IF(F39="","",G39)</f>
      </c>
      <c r="E41" s="37">
        <f>IF(D41="","",D41+C41)</f>
      </c>
      <c r="F41" s="36"/>
      <c r="G41" s="38">
        <f>IF(F41="","",IF(E41-F41&lt;0,0,E41-F41))</f>
      </c>
      <c r="H41" s="6"/>
      <c r="I41" s="12"/>
      <c r="J41" s="27">
        <f>IF(L39="","",M39)</f>
      </c>
      <c r="K41" s="41">
        <f>IF(J41="","",J41+I41)</f>
      </c>
      <c r="L41" s="23"/>
      <c r="M41" s="38">
        <f>IF(L41="","",IF(K41-L41&lt;0,0,K41-L41))</f>
      </c>
      <c r="N41" s="6"/>
      <c r="O41" s="12"/>
      <c r="P41" s="27">
        <f>IF(R39="","",S39)</f>
      </c>
      <c r="Q41" s="24">
        <f>IF(P41="","",P41+O41)</f>
      </c>
      <c r="R41" s="24"/>
      <c r="S41" s="12">
        <f>IF(R41="","",IF(Q41-R41&lt;0,0,Q41-R41))</f>
      </c>
      <c r="T41" s="6"/>
      <c r="U41" s="12">
        <f>IF(Q41&lt;R41,Q41,R41)</f>
        <v>0</v>
      </c>
      <c r="V41" s="12">
        <f>U41+V39</f>
        <v>0</v>
      </c>
      <c r="W41" s="12">
        <f>SUM(G41,M41,S41)</f>
        <v>0</v>
      </c>
    </row>
    <row r="42" spans="2:23" ht="15" thickBot="1">
      <c r="B42" s="1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2:23" ht="15" thickBot="1">
      <c r="B43" s="10">
        <v>4</v>
      </c>
      <c r="C43" s="12">
        <f>IF(R41="","",3)</f>
      </c>
      <c r="D43" s="27">
        <f>IF(F41="","",G41)</f>
      </c>
      <c r="E43" s="37">
        <f>_xlfn.IFERROR(IF(D43="","",D43+C43),"")</f>
      </c>
      <c r="F43" s="36"/>
      <c r="G43" s="38">
        <f>IF(F43="","",IF(E43-F43&lt;0,0,E43-F43))</f>
      </c>
      <c r="H43" s="6"/>
      <c r="I43" s="12"/>
      <c r="J43" s="27">
        <f>IF(L41="","",M41)</f>
      </c>
      <c r="K43" s="41">
        <f>IF(J43="","",J43+I43)</f>
      </c>
      <c r="L43" s="23"/>
      <c r="M43" s="38">
        <f>IF(L43="","",IF(K43-L43&lt;0,0,K43-L43))</f>
      </c>
      <c r="N43" s="6"/>
      <c r="O43" s="12"/>
      <c r="P43" s="27">
        <f>IF(R41="","",S41)</f>
      </c>
      <c r="Q43" s="24">
        <f>IF(P43="","",P43+O43)</f>
      </c>
      <c r="R43" s="24"/>
      <c r="S43" s="12">
        <f>IF(R43="","",IF(Q43-R43&lt;0,0,Q43-R43))</f>
      </c>
      <c r="T43" s="6"/>
      <c r="U43" s="12">
        <f>IF(Q43&lt;R43,Q43,R43)</f>
        <v>0</v>
      </c>
      <c r="V43" s="12">
        <f>U43+V41</f>
        <v>0</v>
      </c>
      <c r="W43" s="12">
        <f>SUM(G43,M43,S43)</f>
        <v>0</v>
      </c>
    </row>
    <row r="44" spans="2:23" ht="15" thickBot="1">
      <c r="B44" s="1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2:23" ht="15" thickBot="1">
      <c r="B45" s="10">
        <v>5</v>
      </c>
      <c r="C45" s="12">
        <f>IF(R43="","",3)</f>
      </c>
      <c r="D45" s="27">
        <f>IF(F43="","",G43)</f>
      </c>
      <c r="E45" s="37">
        <f>_xlfn.IFERROR(IF(D45="","",D45+C45),"")</f>
      </c>
      <c r="F45" s="22"/>
      <c r="G45" s="38">
        <f>IF(F45="","",IF(E45-F45&lt;0,0,E45-F45))</f>
      </c>
      <c r="H45" s="6"/>
      <c r="I45" s="12"/>
      <c r="J45" s="27">
        <f>IF(L43="","",M43)</f>
      </c>
      <c r="K45" s="41">
        <f>IF(J45="","",J45+I45)</f>
      </c>
      <c r="L45" s="23"/>
      <c r="M45" s="38">
        <f>IF(L45="","",IF(K45-L45&lt;0,0,K45-L45))</f>
      </c>
      <c r="N45" s="6"/>
      <c r="O45" s="12"/>
      <c r="P45" s="27">
        <f>IF(R43="","",S43)</f>
      </c>
      <c r="Q45" s="24">
        <f>IF(P45="","",P45+O45)</f>
      </c>
      <c r="R45" s="24"/>
      <c r="S45" s="12">
        <f>IF(R45="","",IF(Q45-R45&lt;0,0,Q45-R45))</f>
      </c>
      <c r="T45" s="6"/>
      <c r="U45" s="12">
        <f>IF(Q45&lt;R45,Q45,R45)</f>
        <v>0</v>
      </c>
      <c r="V45" s="12">
        <f>U45+V43</f>
        <v>0</v>
      </c>
      <c r="W45" s="12">
        <f>SUM(G45,M45,S45)</f>
        <v>0</v>
      </c>
    </row>
    <row r="46" spans="2:23" ht="15" thickBot="1">
      <c r="B46" s="1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2:23" ht="15" thickBot="1">
      <c r="B47" s="10">
        <v>6</v>
      </c>
      <c r="C47" s="12">
        <f>IF(R45="","",3)</f>
      </c>
      <c r="D47" s="27">
        <f>IF(F45="","",G45)</f>
      </c>
      <c r="E47" s="37">
        <f>_xlfn.IFERROR(IF(D47="","",D47+C47),"")</f>
      </c>
      <c r="F47" s="22"/>
      <c r="G47" s="38">
        <f>IF(F47="","",IF(E47-F47&lt;0,0,E47-F47))</f>
      </c>
      <c r="H47" s="6"/>
      <c r="I47" s="12"/>
      <c r="J47" s="27">
        <f>IF(L45="","",M45)</f>
      </c>
      <c r="K47" s="41">
        <f>IF(J47="","",J47+I47)</f>
      </c>
      <c r="L47" s="23"/>
      <c r="M47" s="38">
        <f>IF(L47="","",IF(K47-L47&lt;0,0,K47-L47))</f>
      </c>
      <c r="N47" s="6"/>
      <c r="O47" s="12"/>
      <c r="P47" s="27">
        <f>IF(R45="","",S45)</f>
      </c>
      <c r="Q47" s="24">
        <f>IF(P47="","",P47+O47)</f>
      </c>
      <c r="R47" s="24"/>
      <c r="S47" s="12">
        <f>IF(R47="","",IF(Q47-R47&lt;0,0,Q47-R47))</f>
      </c>
      <c r="T47" s="6"/>
      <c r="U47" s="12">
        <f>IF(Q47&lt;R47,Q47,R47)</f>
        <v>0</v>
      </c>
      <c r="V47" s="12">
        <f>U47+V45</f>
        <v>0</v>
      </c>
      <c r="W47" s="12">
        <f>SUM(G47,M47,S47)</f>
        <v>0</v>
      </c>
    </row>
    <row r="48" spans="2:23" ht="15" thickBot="1">
      <c r="B48" s="1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2:23" ht="15" thickBot="1">
      <c r="B49" s="10">
        <v>7</v>
      </c>
      <c r="C49" s="12">
        <f>IF(R47="","",3)</f>
      </c>
      <c r="D49" s="27">
        <f>IF(F47="","",G47)</f>
      </c>
      <c r="E49" s="22">
        <f>_xlfn.IFERROR(IF(D49="","",D49+C49),"")</f>
      </c>
      <c r="F49" s="22"/>
      <c r="G49" s="12">
        <f>IF(F49="","",IF(E49-F49&lt;0,0,E49-F49))</f>
      </c>
      <c r="H49" s="6"/>
      <c r="I49" s="12"/>
      <c r="J49" s="27">
        <f>IF(L47="","",M47)</f>
      </c>
      <c r="K49" s="41">
        <f>IF(J49="","",J49+I49)</f>
      </c>
      <c r="L49" s="23"/>
      <c r="M49" s="38">
        <f>IF(L49="","",IF(K49-L49&lt;0,0,K49-L49))</f>
      </c>
      <c r="N49" s="6"/>
      <c r="O49" s="12"/>
      <c r="P49" s="27">
        <f>IF(R47="","",S47)</f>
      </c>
      <c r="Q49" s="24">
        <f>IF(P49="","",P49+O49)</f>
      </c>
      <c r="R49" s="24"/>
      <c r="S49" s="12">
        <f>IF(R49="","",IF(Q49-R49&lt;0,0,Q49-R49))</f>
      </c>
      <c r="T49" s="6"/>
      <c r="U49" s="12">
        <f>IF(Q49&lt;R49,Q49,R49)</f>
        <v>0</v>
      </c>
      <c r="V49" s="12">
        <f>U49+V47</f>
        <v>0</v>
      </c>
      <c r="W49" s="12">
        <f>SUM(G49,M49,S49)</f>
        <v>0</v>
      </c>
    </row>
    <row r="50" spans="2:23" ht="15" thickBot="1">
      <c r="B50" s="1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</row>
    <row r="51" spans="2:23" ht="15" thickBot="1">
      <c r="B51" s="10">
        <v>8</v>
      </c>
      <c r="C51" s="12">
        <f>IF(R49="","",3)</f>
      </c>
      <c r="D51" s="27">
        <f>IF(F49="","",G49)</f>
      </c>
      <c r="E51" s="22">
        <f>_xlfn.IFERROR(IF(D51="","",D51+C51),"")</f>
      </c>
      <c r="F51" s="22"/>
      <c r="G51" s="12">
        <f>IF(F51="","",IF(E51-F51&lt;0,0,E51-F51))</f>
      </c>
      <c r="H51" s="6"/>
      <c r="I51" s="12"/>
      <c r="J51" s="27">
        <f>IF(L49="","",M49)</f>
      </c>
      <c r="K51" s="41">
        <f>IF(J51="","",J51+I51)</f>
      </c>
      <c r="L51" s="23"/>
      <c r="M51" s="38">
        <f>IF(L51="","",IF(K51-L51&lt;0,0,K51-L51))</f>
      </c>
      <c r="N51" s="6"/>
      <c r="O51" s="12"/>
      <c r="P51" s="27">
        <f>IF(R49="","",S49)</f>
      </c>
      <c r="Q51" s="24">
        <f>IF(P51="","",P51+O51)</f>
      </c>
      <c r="R51" s="24"/>
      <c r="S51" s="12">
        <f>IF(R51="","",IF(Q51-R51&lt;0,0,Q51-R51))</f>
      </c>
      <c r="T51" s="6"/>
      <c r="U51" s="12">
        <f>IF(Q51&lt;R51,Q51,R51)</f>
        <v>0</v>
      </c>
      <c r="V51" s="12">
        <f>U51+V49</f>
        <v>0</v>
      </c>
      <c r="W51" s="12">
        <f>SUM(G51,M51,S51)</f>
        <v>0</v>
      </c>
    </row>
    <row r="52" spans="2:23" ht="15" thickBot="1">
      <c r="B52" s="10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7"/>
    </row>
    <row r="53" spans="2:23" ht="15" thickBot="1">
      <c r="B53" s="10">
        <v>9</v>
      </c>
      <c r="C53" s="12">
        <f>IF(R51="","",3)</f>
      </c>
      <c r="D53" s="27">
        <f>IF(F51="","",G51)</f>
      </c>
      <c r="E53" s="22">
        <f>_xlfn.IFERROR(IF(D53="","",D53+C53),"")</f>
      </c>
      <c r="F53" s="22"/>
      <c r="G53" s="12">
        <f>IF(F53="","",IF(E53-F53&lt;0,0,E53-F53))</f>
      </c>
      <c r="H53" s="6"/>
      <c r="I53" s="12"/>
      <c r="J53" s="27">
        <f>IF(L51="","",M51)</f>
      </c>
      <c r="K53" s="41">
        <f>IF(J53="","",J53+I53)</f>
      </c>
      <c r="L53" s="23"/>
      <c r="M53" s="38">
        <f>IF(L53="","",IF(K53-L53&lt;0,0,K53-L53))</f>
      </c>
      <c r="N53" s="6"/>
      <c r="O53" s="12"/>
      <c r="P53" s="27">
        <f>IF(R51="","",S51)</f>
      </c>
      <c r="Q53" s="24">
        <f>IF(P53="","",P53+O53)</f>
      </c>
      <c r="R53" s="24"/>
      <c r="S53" s="12">
        <f>IF(R53="","",IF(Q53-R53&lt;0,0,Q53-R53))</f>
      </c>
      <c r="T53" s="6"/>
      <c r="U53" s="12">
        <f>IF(Q53&lt;R53,Q53,R53)</f>
        <v>0</v>
      </c>
      <c r="V53" s="12">
        <f>U53+V51</f>
        <v>0</v>
      </c>
      <c r="W53" s="12">
        <f>SUM(G53,M53,S53)</f>
        <v>0</v>
      </c>
    </row>
    <row r="54" spans="2:23" ht="15" thickBot="1">
      <c r="B54" s="1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</row>
    <row r="55" spans="2:23" ht="15" thickBot="1">
      <c r="B55" s="10">
        <v>10</v>
      </c>
      <c r="C55" s="12">
        <f>IF(R53="","",3)</f>
      </c>
      <c r="D55" s="27">
        <f>IF(F53="","",G53)</f>
      </c>
      <c r="E55" s="22">
        <f>_xlfn.IFERROR(IF(D55="","",D55+C55),"")</f>
      </c>
      <c r="F55" s="22"/>
      <c r="G55" s="12">
        <f>IF(F55="","",IF(E55-F55&lt;0,0,E55-F55))</f>
      </c>
      <c r="H55" s="6"/>
      <c r="I55" s="12"/>
      <c r="J55" s="27">
        <f>IF(L53="","",M53)</f>
      </c>
      <c r="K55" s="41">
        <f>IF(J55="","",J55+I55)</f>
      </c>
      <c r="L55" s="23"/>
      <c r="M55" s="38">
        <f>IF(L55="","",IF(K55-L55&lt;0,0,K55-L55))</f>
      </c>
      <c r="N55" s="6"/>
      <c r="O55" s="12"/>
      <c r="P55" s="27">
        <f>IF(R53="","",S53)</f>
      </c>
      <c r="Q55" s="24">
        <f>IF(P55="","",P55+O55)</f>
      </c>
      <c r="R55" s="24"/>
      <c r="S55" s="12">
        <f>IF(R55="","",IF(Q55-R55&lt;0,0,Q55-R55))</f>
      </c>
      <c r="T55" s="6"/>
      <c r="U55" s="12">
        <f>IF(Q55&lt;R55,Q55,R55)</f>
        <v>0</v>
      </c>
      <c r="V55" s="12">
        <f>U55+V53</f>
        <v>0</v>
      </c>
      <c r="W55" s="12">
        <f>SUM(G55,M55,S55)</f>
        <v>0</v>
      </c>
    </row>
    <row r="56" spans="2:23" ht="15" thickBot="1"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</row>
    <row r="59" ht="14.25">
      <c r="S59"/>
    </row>
    <row r="63" spans="5:20" ht="14.25">
      <c r="E63" s="28"/>
      <c r="F63" s="28"/>
      <c r="G63" s="28"/>
      <c r="H63" s="28"/>
      <c r="I63" s="28"/>
      <c r="T63"/>
    </row>
    <row r="64" spans="5:23" ht="14.25">
      <c r="E64" s="28"/>
      <c r="F64" s="28"/>
      <c r="G64" s="28"/>
      <c r="H64" s="28"/>
      <c r="I64" s="28"/>
      <c r="O64" s="50"/>
      <c r="P64" s="50"/>
      <c r="Q64" s="50"/>
      <c r="R64" s="50"/>
      <c r="S64" s="50"/>
      <c r="T64" s="50"/>
      <c r="U64" s="50"/>
      <c r="V64" s="50"/>
      <c r="W64" s="50"/>
    </row>
  </sheetData>
  <sheetProtection/>
  <mergeCells count="9">
    <mergeCell ref="B26:E26"/>
    <mergeCell ref="R64:T64"/>
    <mergeCell ref="U64:W64"/>
    <mergeCell ref="O64:Q64"/>
    <mergeCell ref="B27:E27"/>
    <mergeCell ref="B28:C28"/>
    <mergeCell ref="B29:C29"/>
    <mergeCell ref="B30:C30"/>
    <mergeCell ref="B31:C3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Andrade, Jessica Goncalves (EXTERN: SODITECH)</cp:lastModifiedBy>
  <dcterms:created xsi:type="dcterms:W3CDTF">2019-11-07T01:18:47Z</dcterms:created>
  <dcterms:modified xsi:type="dcterms:W3CDTF">2019-12-09T17:33:17Z</dcterms:modified>
  <cp:category/>
  <cp:version/>
  <cp:contentType/>
  <cp:contentStatus/>
</cp:coreProperties>
</file>